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öfgren &quot;A&quot;" sheetId="1" r:id="rId1"/>
    <sheet name="Löfgren &quot;B&quot;" sheetId="2" r:id="rId2"/>
  </sheets>
  <definedNames>
    <definedName name="_xlnm.Print_Area" localSheetId="0">'Löfgren "A"'!$A$1:$T$63</definedName>
    <definedName name="_xlnm.Print_Area" localSheetId="1">'Löfgren "B"'!$A$1:$T$62</definedName>
    <definedName name="solver_adj" localSheetId="0" hidden="1">'Löfgren "A"'!$B$3:$C$3</definedName>
    <definedName name="solver_adj" localSheetId="1" hidden="1">'Löfgren "B"'!$B$3:$C$3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'Löfgren "A"'!$D$41</definedName>
    <definedName name="solver_lhs2" localSheetId="0" hidden="1">'Löfgren "A"'!$D$898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'Löfgren "A"'!$D$5</definedName>
    <definedName name="solver_opt" localSheetId="1" hidden="1">'Löfgren "B"'!$E$4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2" localSheetId="0" hidden="1">1</definedName>
    <definedName name="solver_rhs1" localSheetId="0" hidden="1">'Löfgren "A"'!$D$5</definedName>
    <definedName name="solver_rhs2" localSheetId="0" hidden="1">'Löfgren "A"'!$D$5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<sst xmlns="http://schemas.openxmlformats.org/spreadsheetml/2006/main" count="166" uniqueCount="51">
  <si>
    <t>Outer</t>
  </si>
  <si>
    <t>Groove</t>
  </si>
  <si>
    <t>Radius</t>
  </si>
  <si>
    <t>Inner</t>
  </si>
  <si>
    <t>Effective</t>
  </si>
  <si>
    <t>Length</t>
  </si>
  <si>
    <t>Offset</t>
  </si>
  <si>
    <t>Overhang</t>
  </si>
  <si>
    <t>Null</t>
  </si>
  <si>
    <t>mm</t>
  </si>
  <si>
    <t>degrees</t>
  </si>
  <si>
    <t>Linear</t>
  </si>
  <si>
    <t>Distortion</t>
  </si>
  <si>
    <t>Tracking</t>
  </si>
  <si>
    <t>Tangent</t>
  </si>
  <si>
    <t xml:space="preserve">   to the groove.  These values are listed in Column B.  Actual tracking error is determined by subtracting the cartridge offset from the groove tangent as shown in Column C.</t>
  </si>
  <si>
    <t>Between</t>
  </si>
  <si>
    <t>Null-Points</t>
  </si>
  <si>
    <t>Innermost</t>
  </si>
  <si>
    <t>Outermost</t>
  </si>
  <si>
    <t>Pivot to Spindle Length &gt;</t>
  </si>
  <si>
    <t>Error</t>
  </si>
  <si>
    <t>Pivot to</t>
  </si>
  <si>
    <t>Spindle</t>
  </si>
  <si>
    <t xml:space="preserve">   formulae to optimize cartridge offset, overhang, and alignment null-points.  It can be used as a stand-alone calculator or it may be linked to the rest of the spreadsheet.</t>
  </si>
  <si>
    <t>Squared</t>
  </si>
  <si>
    <t>Weighted</t>
  </si>
  <si>
    <t>Stylus</t>
  </si>
  <si>
    <t>Angular</t>
  </si>
  <si>
    <r>
      <t xml:space="preserve">   Inputs controlling the graph and the rest of the spreadsheet are located in Cells A3, B3, and C3, labeled </t>
    </r>
    <r>
      <rPr>
        <b/>
        <sz val="10"/>
        <rFont val="Arial"/>
        <family val="2"/>
      </rPr>
      <t>Effective Length, Angular Offset, and Stylus Overhang.</t>
    </r>
  </si>
  <si>
    <t xml:space="preserve">   Repeat this process for Effective Length and Stylus Overhang.  Always click on Cells A3, B3, and C3 first, then link to Cells I3, O3, and Q3 respectively.  Linking in the</t>
  </si>
  <si>
    <t>Inner Null Radius:</t>
  </si>
  <si>
    <t>Outer Null Radius:</t>
  </si>
  <si>
    <t>Overhang:</t>
  </si>
  <si>
    <t>Optimum Angular Offset:</t>
  </si>
  <si>
    <t xml:space="preserve">   Optimum Angular Offset:</t>
  </si>
  <si>
    <t>Linear Offset:</t>
  </si>
  <si>
    <t xml:space="preserve">   These inputs may be linked to the Löfgren Calculator for convenience or they may be used separately by manually inserting numbers into the cells thereby breaking the links.  </t>
  </si>
  <si>
    <t xml:space="preserve">   To reconnect a link follow this procedure:  To link Angular Offset to the Löfgren Calculator, click on Cell B3 and press the "=" key, then click on Cell O3 and press "Enter."</t>
  </si>
  <si>
    <t xml:space="preserve">   reverse direction will erase important equations in the Löfgren Calculator.</t>
  </si>
  <si>
    <t>% RMS</t>
  </si>
  <si>
    <t>Average</t>
  </si>
  <si>
    <t>% Tracking</t>
  </si>
  <si>
    <t xml:space="preserve">   The Law of Cosines is used to solve the pivot/stylus/spindle triangle for the complement of the angle at the stylus, i.e., the angle between the pivot/stylus axis and the tangent</t>
  </si>
  <si>
    <r>
      <t xml:space="preserve">   </t>
    </r>
    <r>
      <rPr>
        <b/>
        <sz val="10"/>
        <rFont val="Arial"/>
        <family val="2"/>
      </rPr>
      <t>Tracking Distortion</t>
    </r>
    <r>
      <rPr>
        <sz val="10"/>
        <rFont val="Arial"/>
        <family val="0"/>
      </rPr>
      <t xml:space="preserve"> (Column D) is based on dividing tracking error by groove radius; this is also called </t>
    </r>
    <r>
      <rPr>
        <b/>
        <sz val="10"/>
        <rFont val="Arial"/>
        <family val="2"/>
      </rPr>
      <t>weighted tracking error</t>
    </r>
    <r>
      <rPr>
        <sz val="10"/>
        <rFont val="Arial"/>
        <family val="0"/>
      </rPr>
      <t>.  Be advised that these numbers are scaled</t>
    </r>
  </si>
  <si>
    <t xml:space="preserve">   Alignment null-points are indicated by the groove radii in Column A where tracking error in Column C approaches zero.  Cells F3 and G3 display interpolated null radii.</t>
  </si>
  <si>
    <r>
      <t xml:space="preserve">   Inputs to the Löfgren "B" Alignment Calculator are highlighted in yellow:  </t>
    </r>
    <r>
      <rPr>
        <b/>
        <sz val="10"/>
        <rFont val="Arial"/>
        <family val="2"/>
      </rPr>
      <t>Effective Length, Innermost Groove, and Outermost Groove</t>
    </r>
    <r>
      <rPr>
        <sz val="10"/>
        <rFont val="Arial"/>
        <family val="0"/>
      </rPr>
      <t xml:space="preserve">.  This calculator uses Löfgren's </t>
    </r>
  </si>
  <si>
    <t xml:space="preserve">   so that they represent actual percent tracking distortion at a stylus tip velocity of 10 cm/sec.  In other words, the number 1.0 in Column D represents 1-percent distortion.</t>
  </si>
  <si>
    <t>Maximum %</t>
  </si>
  <si>
    <r>
      <t xml:space="preserve">   Inputs to the Löfgren "A" Alignment Calculator are highlighted in yellow:  </t>
    </r>
    <r>
      <rPr>
        <b/>
        <sz val="10"/>
        <rFont val="Arial"/>
        <family val="2"/>
      </rPr>
      <t>Effective Length, Innermost Groove, and Outermost Groove</t>
    </r>
    <r>
      <rPr>
        <sz val="10"/>
        <rFont val="Arial"/>
        <family val="0"/>
      </rPr>
      <t xml:space="preserve">.  This calculator uses Löfgren's </t>
    </r>
  </si>
  <si>
    <t xml:space="preserve">   Alignment Equations: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</si>
</sst>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;;;"/>
    <numFmt numFmtId="170" formatCode="0.0%"/>
    <numFmt numFmtId="171" formatCode="0.000%"/>
    <numFmt numFmtId="172" formatCode="0.0000%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168" fontId="0" fillId="0" borderId="0" xfId="0" applyNumberFormat="1" applyAlignment="1">
      <alignment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/>
    </xf>
    <xf numFmtId="168" fontId="0" fillId="5" borderId="0" xfId="0" applyNumberForma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3" fillId="5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168" fontId="0" fillId="6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8" fontId="0" fillId="6" borderId="1" xfId="0" applyNumberFormat="1" applyFill="1" applyBorder="1" applyAlignment="1">
      <alignment/>
    </xf>
    <xf numFmtId="168" fontId="0" fillId="6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0" fillId="7" borderId="0" xfId="0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2" fontId="0" fillId="8" borderId="0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167" fontId="0" fillId="2" borderId="0" xfId="19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6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9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166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66" fontId="0" fillId="10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" fillId="6" borderId="0" xfId="0" applyFont="1" applyFill="1" applyAlignment="1">
      <alignment/>
    </xf>
    <xf numFmtId="0" fontId="5" fillId="6" borderId="1" xfId="0" applyFont="1" applyFill="1" applyBorder="1" applyAlignment="1">
      <alignment/>
    </xf>
    <xf numFmtId="0" fontId="0" fillId="2" borderId="0" xfId="0" applyFill="1" applyAlignment="1">
      <alignment/>
    </xf>
    <xf numFmtId="166" fontId="0" fillId="3" borderId="0" xfId="0" applyNumberFormat="1" applyFill="1" applyAlignment="1">
      <alignment horizontal="center"/>
    </xf>
    <xf numFmtId="166" fontId="0" fillId="10" borderId="8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Tonearm Tracking:  Horizontal Alignment (Zenith)</a:t>
            </a:r>
          </a:p>
        </c:rich>
      </c:tx>
      <c:layout>
        <c:manualLayout>
          <c:xMode val="factor"/>
          <c:yMode val="factor"/>
          <c:x val="-0.00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25"/>
          <c:w val="0.955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"A"'!$A$8:$A$898</c:f>
              <c:numCache/>
            </c:numRef>
          </c:xVal>
          <c:yVal>
            <c:numRef>
              <c:f>'Löfgren "A"'!$C$8:$C$898</c:f>
              <c:numCache/>
            </c:numRef>
          </c:yVal>
          <c:smooth val="0"/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"A"'!$A$8:$A$898</c:f>
              <c:numCache/>
            </c:numRef>
          </c:xVal>
          <c:yVal>
            <c:numRef>
              <c:f>'Löfgren "A"'!$D$8:$D$898</c:f>
              <c:numCache/>
            </c:numRef>
          </c:yVal>
          <c:smooth val="0"/>
        </c:ser>
        <c:axId val="6296827"/>
        <c:axId val="40109068"/>
      </c:scatterChart>
      <c:valAx>
        <c:axId val="6296827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Millimeters From Center of Record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0109068"/>
        <c:crosses val="autoZero"/>
        <c:crossBetween val="midCat"/>
        <c:dispUnits/>
        <c:majorUnit val="10"/>
        <c:minorUnit val="1"/>
      </c:valAx>
      <c:valAx>
        <c:axId val="40109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Degrees Tracking Error
 Percent Distortion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96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25"/>
          <c:y val="0.95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Tonearm Tracking:  Horizontal Alignment (Zenith)</a:t>
            </a:r>
          </a:p>
        </c:rich>
      </c:tx>
      <c:layout>
        <c:manualLayout>
          <c:xMode val="factor"/>
          <c:yMode val="factor"/>
          <c:x val="-0.00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75"/>
          <c:w val="0.9555"/>
          <c:h val="0.891"/>
        </c:manualLayout>
      </c:layout>
      <c:scatterChart>
        <c:scatterStyle val="smooth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"B"'!$A$8:$A$898</c:f>
              <c:numCache/>
            </c:numRef>
          </c:xVal>
          <c:yVal>
            <c:numRef>
              <c:f>'Löfgren "B"'!$C$8:$C$898</c:f>
              <c:numCache/>
            </c:numRef>
          </c:yVal>
          <c:smooth val="1"/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'Löfgren "B"'!$A$8:$A$898</c:f>
              <c:numCache/>
            </c:numRef>
          </c:xVal>
          <c:yVal>
            <c:numRef>
              <c:f>'Löfgren "B"'!$D$8:$D$898</c:f>
              <c:numCache/>
            </c:numRef>
          </c:yVal>
          <c:smooth val="1"/>
        </c:ser>
        <c:axId val="19187277"/>
        <c:axId val="652478"/>
      </c:scatterChart>
      <c:valAx>
        <c:axId val="19187277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Millimeters from Center of Record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52478"/>
        <c:crosses val="autoZero"/>
        <c:crossBetween val="midCat"/>
        <c:dispUnits/>
        <c:majorUnit val="10"/>
        <c:minorUnit val="1"/>
      </c:valAx>
      <c:valAx>
        <c:axId val="65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Degrees Tracking Error
Percent 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187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25"/>
          <c:y val="0.9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5.emf" /><Relationship Id="rId7" Type="http://schemas.openxmlformats.org/officeDocument/2006/relationships/image" Target="../media/image6.emf" /><Relationship Id="rId8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743200" y="676275"/>
        <a:ext cx="9715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0</xdr:row>
      <xdr:rowOff>85725</xdr:rowOff>
    </xdr:from>
    <xdr:to>
      <xdr:col>14</xdr:col>
      <xdr:colOff>47625</xdr:colOff>
      <xdr:row>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915150" y="85725"/>
          <a:ext cx="1933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Löfgren "A" Alignment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&lt;Inputs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Calculator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Outputs&gt;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2743200" y="676275"/>
        <a:ext cx="9715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0</xdr:row>
      <xdr:rowOff>76200</xdr:rowOff>
    </xdr:from>
    <xdr:to>
      <xdr:col>14</xdr:col>
      <xdr:colOff>47625</xdr:colOff>
      <xdr:row>3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915150" y="76200"/>
          <a:ext cx="1933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Löfgren "B" Alignment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&lt;Inputs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Calculator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Outputs&gt;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8"/>
  <sheetViews>
    <sheetView tabSelected="1" workbookViewId="0" topLeftCell="A1">
      <pane ySplit="30" topLeftCell="BM3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4" width="10.28125" style="0" customWidth="1"/>
    <col min="8" max="8" width="8.57421875" style="0" customWidth="1"/>
  </cols>
  <sheetData>
    <row r="1" spans="1:24" ht="13.5" thickTop="1">
      <c r="A1" s="25" t="s">
        <v>4</v>
      </c>
      <c r="B1" s="25" t="s">
        <v>28</v>
      </c>
      <c r="C1" s="25" t="s">
        <v>27</v>
      </c>
      <c r="D1" s="1" t="s">
        <v>48</v>
      </c>
      <c r="E1" s="33" t="s">
        <v>41</v>
      </c>
      <c r="F1" s="36" t="s">
        <v>3</v>
      </c>
      <c r="G1" s="36" t="s">
        <v>0</v>
      </c>
      <c r="H1" s="32" t="s">
        <v>11</v>
      </c>
      <c r="I1" s="46" t="s">
        <v>4</v>
      </c>
      <c r="J1" s="47" t="s">
        <v>18</v>
      </c>
      <c r="K1" s="47" t="s">
        <v>19</v>
      </c>
      <c r="L1" s="48"/>
      <c r="M1" s="48"/>
      <c r="N1" s="48"/>
      <c r="O1" s="49" t="s">
        <v>28</v>
      </c>
      <c r="P1" s="49" t="s">
        <v>11</v>
      </c>
      <c r="Q1" s="49" t="s">
        <v>27</v>
      </c>
      <c r="R1" s="49" t="s">
        <v>22</v>
      </c>
      <c r="S1" s="49" t="s">
        <v>3</v>
      </c>
      <c r="T1" s="50" t="s">
        <v>0</v>
      </c>
      <c r="U1" s="14"/>
      <c r="V1" s="14"/>
      <c r="W1" s="14"/>
      <c r="X1" s="14"/>
    </row>
    <row r="2" spans="1:24" ht="12.75">
      <c r="A2" s="25" t="s">
        <v>5</v>
      </c>
      <c r="B2" s="25" t="s">
        <v>6</v>
      </c>
      <c r="C2" s="25" t="s">
        <v>7</v>
      </c>
      <c r="D2" s="1" t="s">
        <v>12</v>
      </c>
      <c r="E2" s="33" t="s">
        <v>40</v>
      </c>
      <c r="F2" s="36" t="s">
        <v>8</v>
      </c>
      <c r="G2" s="36" t="s">
        <v>8</v>
      </c>
      <c r="H2" s="32" t="s">
        <v>6</v>
      </c>
      <c r="I2" s="51" t="s">
        <v>5</v>
      </c>
      <c r="J2" s="39" t="s">
        <v>1</v>
      </c>
      <c r="K2" s="39" t="s">
        <v>1</v>
      </c>
      <c r="L2" s="40"/>
      <c r="M2" s="40"/>
      <c r="N2" s="40"/>
      <c r="O2" s="41" t="s">
        <v>6</v>
      </c>
      <c r="P2" s="41" t="s">
        <v>6</v>
      </c>
      <c r="Q2" s="41" t="s">
        <v>7</v>
      </c>
      <c r="R2" s="41" t="s">
        <v>23</v>
      </c>
      <c r="S2" s="41" t="s">
        <v>8</v>
      </c>
      <c r="T2" s="52" t="s">
        <v>8</v>
      </c>
      <c r="U2" s="14"/>
      <c r="V2" s="14"/>
      <c r="W2" s="14"/>
      <c r="X2" s="14"/>
    </row>
    <row r="3" spans="1:24" ht="12.75">
      <c r="A3" s="26">
        <f>I3</f>
        <v>228.6</v>
      </c>
      <c r="B3" s="27">
        <f>O3</f>
        <v>24.12757477490697</v>
      </c>
      <c r="C3" s="27">
        <f>Q3</f>
        <v>18.173388612678593</v>
      </c>
      <c r="D3" s="1" t="s">
        <v>16</v>
      </c>
      <c r="E3" s="60" t="s">
        <v>12</v>
      </c>
      <c r="F3" s="61">
        <f>VLOOKUP(0,W8:X898,2)+VLOOKUP(VLOOKUP(0,W8:X898,2),A8:X898,3)*0.1/(VLOOKUP(VLOOKUP(0,W8:X898,2),A8:X898,3)-VLOOKUP(VLOOKUP(0,W8:X898,2)+0.11,A8:X898,3))</f>
        <v>65.99805284024161</v>
      </c>
      <c r="G3" s="61">
        <f>VLOOKUP(0,C8:X898,22)+VLOOKUP(VLOOKUP(0,C8:X898,22),A8:C898,3)*0.1/(VLOOKUP(VLOOKUP(0,C8:X898,22),A8:C898,3)-VLOOKUP(VLOOKUP(0,C8:X898,22)+0.11,A8:C898,3))</f>
        <v>120.89146775174775</v>
      </c>
      <c r="H3" s="13">
        <f>A3*SIN(RADIANS(B3))</f>
        <v>93.4447610413159</v>
      </c>
      <c r="I3" s="63">
        <v>228.6</v>
      </c>
      <c r="J3" s="42">
        <v>60.325</v>
      </c>
      <c r="K3" s="43">
        <v>146.05</v>
      </c>
      <c r="L3" s="40"/>
      <c r="M3" s="40"/>
      <c r="N3" s="40"/>
      <c r="O3" s="44">
        <f>DEGREES(ASIN((J3+K3)/(I3*(((J3+K3)/2)^2/(J3*K3)+1))))</f>
        <v>24.12757477490697</v>
      </c>
      <c r="P3" s="44">
        <f>I3*SIN(RADIANS(O3))</f>
        <v>93.4447610413159</v>
      </c>
      <c r="Q3" s="44">
        <f>I3-SQRT(I3^2-S3*T3)</f>
        <v>18.173388612678593</v>
      </c>
      <c r="R3" s="45">
        <f>SQRT((T3*(I3^2+S3^2)-S3*(I3^2+T3^2))/(T3-S3))</f>
        <v>210.42661138732146</v>
      </c>
      <c r="S3" s="44">
        <f>2*J3*K3/((1+1/SQRT(2))*K3+(1-1/SQRT(2))*J3)</f>
        <v>65.99804637417564</v>
      </c>
      <c r="T3" s="62">
        <f>2*J3*K3/((1-1/SQRT(2))*K3+(1+1/SQRT(2))*J3)</f>
        <v>120.89147570845614</v>
      </c>
      <c r="U3" s="14"/>
      <c r="V3" s="14"/>
      <c r="W3" s="14"/>
      <c r="X3" s="14"/>
    </row>
    <row r="4" spans="1:24" ht="13.5" thickBot="1">
      <c r="A4" s="25" t="s">
        <v>9</v>
      </c>
      <c r="B4" s="25" t="s">
        <v>10</v>
      </c>
      <c r="C4" s="25" t="s">
        <v>9</v>
      </c>
      <c r="D4" s="1" t="s">
        <v>17</v>
      </c>
      <c r="E4" s="35">
        <f>SQRT((2*SUM(V42:V897)+V41+V898)/((898-41)*2))</f>
        <v>0.43045301601250346</v>
      </c>
      <c r="F4" s="36" t="s">
        <v>9</v>
      </c>
      <c r="G4" s="36" t="s">
        <v>9</v>
      </c>
      <c r="H4" s="32" t="s">
        <v>9</v>
      </c>
      <c r="I4" s="53" t="s">
        <v>9</v>
      </c>
      <c r="J4" s="54" t="s">
        <v>9</v>
      </c>
      <c r="K4" s="54" t="s">
        <v>9</v>
      </c>
      <c r="L4" s="55"/>
      <c r="M4" s="55"/>
      <c r="N4" s="55"/>
      <c r="O4" s="56" t="s">
        <v>10</v>
      </c>
      <c r="P4" s="56" t="s">
        <v>9</v>
      </c>
      <c r="Q4" s="56" t="s">
        <v>9</v>
      </c>
      <c r="R4" s="56" t="s">
        <v>9</v>
      </c>
      <c r="S4" s="56" t="s">
        <v>9</v>
      </c>
      <c r="T4" s="57" t="s">
        <v>9</v>
      </c>
      <c r="U4" s="14"/>
      <c r="V4" s="32" t="s">
        <v>25</v>
      </c>
      <c r="W4" s="14"/>
      <c r="X4" s="14"/>
    </row>
    <row r="5" spans="1:24" ht="13.5" thickTop="1">
      <c r="A5" s="28" t="s">
        <v>20</v>
      </c>
      <c r="B5" s="28"/>
      <c r="C5" s="29">
        <f>A3-C3</f>
        <v>210.4266113873214</v>
      </c>
      <c r="D5" s="22">
        <f>MAX(D138:D638)</f>
        <v>0.645507176922837</v>
      </c>
      <c r="U5" s="14"/>
      <c r="V5" s="32" t="s">
        <v>26</v>
      </c>
      <c r="W5" s="14"/>
      <c r="X5" s="14"/>
    </row>
    <row r="6" spans="1:24" ht="12.75">
      <c r="A6" s="3" t="s">
        <v>1</v>
      </c>
      <c r="B6" s="6" t="s">
        <v>1</v>
      </c>
      <c r="C6" s="11" t="s">
        <v>13</v>
      </c>
      <c r="D6" s="9" t="s">
        <v>42</v>
      </c>
      <c r="U6" s="14"/>
      <c r="V6" s="32" t="s">
        <v>13</v>
      </c>
      <c r="W6" s="14"/>
      <c r="X6" s="14"/>
    </row>
    <row r="7" spans="1:24" ht="12.75">
      <c r="A7" s="5" t="s">
        <v>2</v>
      </c>
      <c r="B7" s="7" t="s">
        <v>14</v>
      </c>
      <c r="C7" s="12" t="s">
        <v>21</v>
      </c>
      <c r="D7" s="15" t="s">
        <v>12</v>
      </c>
      <c r="U7" s="14"/>
      <c r="V7" s="34" t="s">
        <v>21</v>
      </c>
      <c r="W7" s="14"/>
      <c r="X7" s="14"/>
    </row>
    <row r="8" spans="1:24" ht="12.75">
      <c r="A8" s="4">
        <v>57</v>
      </c>
      <c r="B8" s="8">
        <f>DEGREES(ASIN((A8^2+$A$3^2-$C$5^2)/(2*A8*$A$3)))</f>
        <v>25.52024334123285</v>
      </c>
      <c r="C8" s="13">
        <f aca="true" t="shared" si="0" ref="C8:C71">B8-$B$3</f>
        <v>1.3926685663258773</v>
      </c>
      <c r="D8" s="10">
        <f>ABS(50*C8)/A8</f>
        <v>1.2216390932683137</v>
      </c>
      <c r="E8" s="2"/>
      <c r="U8" s="14"/>
      <c r="V8" s="14">
        <f>D8^2</f>
        <v>1.4924020742014275</v>
      </c>
      <c r="W8" s="37">
        <f>-C8</f>
        <v>-1.3926685663258773</v>
      </c>
      <c r="X8" s="38">
        <f>A8</f>
        <v>57</v>
      </c>
    </row>
    <row r="9" spans="1:24" ht="12.75">
      <c r="A9" s="4">
        <v>57.1</v>
      </c>
      <c r="B9" s="8">
        <f aca="true" t="shared" si="1" ref="B9:B72">DEGREES(ASIN((A9^2+$A$3^2-$C$5^2)/(2*A9*$A$3)))</f>
        <v>25.500089642021283</v>
      </c>
      <c r="C9" s="13">
        <f t="shared" si="0"/>
        <v>1.3725148671143117</v>
      </c>
      <c r="D9" s="10">
        <f aca="true" t="shared" si="2" ref="D9:D72">ABS(50*C9)/A9</f>
        <v>1.2018518976482588</v>
      </c>
      <c r="E9" s="2"/>
      <c r="U9" s="14"/>
      <c r="V9" s="14">
        <f aca="true" t="shared" si="3" ref="V9:V72">D9^2</f>
        <v>1.444447983880721</v>
      </c>
      <c r="W9" s="37">
        <f aca="true" t="shared" si="4" ref="W9:W72">-C9</f>
        <v>-1.3725148671143117</v>
      </c>
      <c r="X9" s="38">
        <f aca="true" t="shared" si="5" ref="X9:X72">A9</f>
        <v>57.1</v>
      </c>
    </row>
    <row r="10" spans="1:24" ht="12.75">
      <c r="A10" s="4">
        <v>57.2</v>
      </c>
      <c r="B10" s="8">
        <f t="shared" si="1"/>
        <v>25.480058312230263</v>
      </c>
      <c r="C10" s="13">
        <f t="shared" si="0"/>
        <v>1.352483537323291</v>
      </c>
      <c r="D10" s="10">
        <f t="shared" si="2"/>
        <v>1.1822408543035763</v>
      </c>
      <c r="E10" s="2"/>
      <c r="U10" s="14"/>
      <c r="V10" s="14">
        <f t="shared" si="3"/>
        <v>1.3976934375844499</v>
      </c>
      <c r="W10" s="37">
        <f t="shared" si="4"/>
        <v>-1.352483537323291</v>
      </c>
      <c r="X10" s="38">
        <f t="shared" si="5"/>
        <v>57.2</v>
      </c>
    </row>
    <row r="11" spans="1:24" ht="12.75">
      <c r="A11" s="4">
        <v>57.3</v>
      </c>
      <c r="B11" s="8">
        <f t="shared" si="1"/>
        <v>25.460148665362023</v>
      </c>
      <c r="C11" s="13">
        <f t="shared" si="0"/>
        <v>1.332573890455052</v>
      </c>
      <c r="D11" s="10">
        <f t="shared" si="2"/>
        <v>1.1628044419328551</v>
      </c>
      <c r="E11" s="2"/>
      <c r="U11" s="14"/>
      <c r="V11" s="14">
        <f t="shared" si="3"/>
        <v>1.3521141701787787</v>
      </c>
      <c r="W11" s="37">
        <f t="shared" si="4"/>
        <v>-1.332573890455052</v>
      </c>
      <c r="X11" s="38">
        <f t="shared" si="5"/>
        <v>57.3</v>
      </c>
    </row>
    <row r="12" spans="1:24" ht="12.75">
      <c r="A12" s="4">
        <v>57.4</v>
      </c>
      <c r="B12" s="8">
        <f t="shared" si="1"/>
        <v>25.440360020172278</v>
      </c>
      <c r="C12" s="13">
        <f t="shared" si="0"/>
        <v>1.3127852452653066</v>
      </c>
      <c r="D12" s="10">
        <f t="shared" si="2"/>
        <v>1.143541154412288</v>
      </c>
      <c r="E12" s="2"/>
      <c r="U12" s="14"/>
      <c r="V12" s="14">
        <f t="shared" si="3"/>
        <v>1.3076863718345884</v>
      </c>
      <c r="W12" s="37">
        <f t="shared" si="4"/>
        <v>-1.3127852452653066</v>
      </c>
      <c r="X12" s="38">
        <f t="shared" si="5"/>
        <v>57.4</v>
      </c>
    </row>
    <row r="13" spans="1:24" ht="12.75">
      <c r="A13" s="4">
        <v>57.5</v>
      </c>
      <c r="B13" s="8">
        <f t="shared" si="1"/>
        <v>25.420691700619056</v>
      </c>
      <c r="C13" s="13">
        <f t="shared" si="0"/>
        <v>1.2931169257120843</v>
      </c>
      <c r="D13" s="10">
        <f t="shared" si="2"/>
        <v>1.1244495006192037</v>
      </c>
      <c r="E13" s="2"/>
      <c r="U13" s="14"/>
      <c r="V13" s="14">
        <f t="shared" si="3"/>
        <v>1.2643866794427765</v>
      </c>
      <c r="W13" s="37">
        <f t="shared" si="4"/>
        <v>-1.2931169257120843</v>
      </c>
      <c r="X13" s="38">
        <f t="shared" si="5"/>
        <v>57.5</v>
      </c>
    </row>
    <row r="14" spans="1:24" ht="12.75">
      <c r="A14" s="4">
        <v>57.6</v>
      </c>
      <c r="B14" s="8">
        <f t="shared" si="1"/>
        <v>25.401143035812336</v>
      </c>
      <c r="C14" s="13">
        <f t="shared" si="0"/>
        <v>1.273568260905364</v>
      </c>
      <c r="D14" s="10">
        <f t="shared" si="2"/>
        <v>1.1055280042581284</v>
      </c>
      <c r="E14" s="2"/>
      <c r="U14" s="14"/>
      <c r="V14" s="14">
        <f t="shared" si="3"/>
        <v>1.2221921681989603</v>
      </c>
      <c r="W14" s="37">
        <f t="shared" si="4"/>
        <v>-1.273568260905364</v>
      </c>
      <c r="X14" s="38">
        <f t="shared" si="5"/>
        <v>57.6</v>
      </c>
    </row>
    <row r="15" spans="1:24" ht="12.75">
      <c r="A15" s="4">
        <v>57.7</v>
      </c>
      <c r="B15" s="8">
        <f t="shared" si="1"/>
        <v>25.381713359964046</v>
      </c>
      <c r="C15" s="13">
        <f t="shared" si="0"/>
        <v>1.254138585057074</v>
      </c>
      <c r="D15" s="10">
        <f t="shared" si="2"/>
        <v>1.0867752036889724</v>
      </c>
      <c r="E15" s="2"/>
      <c r="U15" s="14"/>
      <c r="V15" s="14">
        <f t="shared" si="3"/>
        <v>1.1810803433532076</v>
      </c>
      <c r="W15" s="37">
        <f t="shared" si="4"/>
        <v>-1.254138585057074</v>
      </c>
      <c r="X15" s="38">
        <f t="shared" si="5"/>
        <v>57.7</v>
      </c>
    </row>
    <row r="16" spans="1:24" ht="12.75">
      <c r="A16" s="4">
        <v>57.8</v>
      </c>
      <c r="B16" s="8">
        <f t="shared" si="1"/>
        <v>25.362402012338848</v>
      </c>
      <c r="C16" s="13">
        <f t="shared" si="0"/>
        <v>1.234827237431876</v>
      </c>
      <c r="D16" s="10">
        <f t="shared" si="2"/>
        <v>1.0681896517576783</v>
      </c>
      <c r="E16" s="2"/>
      <c r="U16" s="14"/>
      <c r="V16" s="14">
        <f t="shared" si="3"/>
        <v>1.1410291321221901</v>
      </c>
      <c r="W16" s="37">
        <f t="shared" si="4"/>
        <v>-1.234827237431876</v>
      </c>
      <c r="X16" s="38">
        <f t="shared" si="5"/>
        <v>57.8</v>
      </c>
    </row>
    <row r="17" spans="1:24" ht="12.75">
      <c r="A17" s="4">
        <v>57.9</v>
      </c>
      <c r="B17" s="8">
        <f t="shared" si="1"/>
        <v>25.343208337205443</v>
      </c>
      <c r="C17" s="13">
        <f t="shared" si="0"/>
        <v>1.2156335622984713</v>
      </c>
      <c r="D17" s="10">
        <f t="shared" si="2"/>
        <v>1.0497699156290772</v>
      </c>
      <c r="E17" s="2"/>
      <c r="U17" s="14"/>
      <c r="V17" s="14">
        <f t="shared" si="3"/>
        <v>1.1020168757598798</v>
      </c>
      <c r="W17" s="37">
        <f t="shared" si="4"/>
        <v>-1.2156335622984713</v>
      </c>
      <c r="X17" s="38">
        <f t="shared" si="5"/>
        <v>57.9</v>
      </c>
    </row>
    <row r="18" spans="1:24" ht="12.75">
      <c r="A18" s="4">
        <v>58</v>
      </c>
      <c r="B18" s="8">
        <f t="shared" si="1"/>
        <v>25.324131683788373</v>
      </c>
      <c r="C18" s="13">
        <f t="shared" si="0"/>
        <v>1.1965569088814014</v>
      </c>
      <c r="D18" s="10">
        <f t="shared" si="2"/>
        <v>1.0315145766218978</v>
      </c>
      <c r="E18" s="2"/>
      <c r="U18" s="14"/>
      <c r="V18" s="14">
        <f t="shared" si="3"/>
        <v>1.064022321783453</v>
      </c>
      <c r="W18" s="37">
        <f t="shared" si="4"/>
        <v>-1.1965569088814014</v>
      </c>
      <c r="X18" s="38">
        <f t="shared" si="5"/>
        <v>58</v>
      </c>
    </row>
    <row r="19" spans="1:24" ht="12.75">
      <c r="A19" s="4">
        <v>58.1</v>
      </c>
      <c r="B19" s="8">
        <f t="shared" si="1"/>
        <v>25.305171406220467</v>
      </c>
      <c r="C19" s="13">
        <f t="shared" si="0"/>
        <v>1.1775966313134951</v>
      </c>
      <c r="D19" s="10">
        <f t="shared" si="2"/>
        <v>1.0134222300460372</v>
      </c>
      <c r="E19" s="2"/>
      <c r="U19" s="14"/>
      <c r="V19" s="14">
        <f t="shared" si="3"/>
        <v>1.0270246163514831</v>
      </c>
      <c r="W19" s="37">
        <f t="shared" si="4"/>
        <v>-1.1775966313134951</v>
      </c>
      <c r="X19" s="38">
        <f t="shared" si="5"/>
        <v>58.1</v>
      </c>
    </row>
    <row r="20" spans="1:24" ht="12.75">
      <c r="A20" s="4">
        <v>58.2</v>
      </c>
      <c r="B20" s="8">
        <f t="shared" si="1"/>
        <v>25.286326863495862</v>
      </c>
      <c r="C20" s="13">
        <f t="shared" si="0"/>
        <v>1.1587520885888907</v>
      </c>
      <c r="D20" s="10">
        <f t="shared" si="2"/>
        <v>0.9954914850420022</v>
      </c>
      <c r="E20" s="2"/>
      <c r="U20" s="14"/>
      <c r="V20" s="14">
        <f t="shared" si="3"/>
        <v>0.991003296791131</v>
      </c>
      <c r="W20" s="37">
        <f t="shared" si="4"/>
        <v>-1.1587520885888907</v>
      </c>
      <c r="X20" s="38">
        <f t="shared" si="5"/>
        <v>58.2</v>
      </c>
    </row>
    <row r="21" spans="1:24" ht="12.75">
      <c r="A21" s="4">
        <v>58.3</v>
      </c>
      <c r="B21" s="8">
        <f t="shared" si="1"/>
        <v>25.26759741942353</v>
      </c>
      <c r="C21" s="13">
        <f t="shared" si="0"/>
        <v>1.1400226445165593</v>
      </c>
      <c r="D21" s="10">
        <f t="shared" si="2"/>
        <v>0.9777209644224352</v>
      </c>
      <c r="E21" s="2"/>
      <c r="U21" s="14"/>
      <c r="V21" s="14">
        <f t="shared" si="3"/>
        <v>0.9559382842711367</v>
      </c>
      <c r="W21" s="37">
        <f t="shared" si="4"/>
        <v>-1.1400226445165593</v>
      </c>
      <c r="X21" s="38">
        <f t="shared" si="5"/>
        <v>58.3</v>
      </c>
    </row>
    <row r="22" spans="1:24" ht="12.75">
      <c r="A22" s="4">
        <v>58.4</v>
      </c>
      <c r="B22" s="8">
        <f t="shared" si="1"/>
        <v>25.248982442581315</v>
      </c>
      <c r="C22" s="13">
        <f t="shared" si="0"/>
        <v>1.1214076676743439</v>
      </c>
      <c r="D22" s="10">
        <f t="shared" si="2"/>
        <v>0.9601093045157054</v>
      </c>
      <c r="E22" s="2"/>
      <c r="U22" s="14"/>
      <c r="V22" s="14">
        <f t="shared" si="3"/>
        <v>0.9218098766176316</v>
      </c>
      <c r="W22" s="37">
        <f t="shared" si="4"/>
        <v>-1.1214076676743439</v>
      </c>
      <c r="X22" s="38">
        <f t="shared" si="5"/>
        <v>58.4</v>
      </c>
    </row>
    <row r="23" spans="1:24" ht="12.75">
      <c r="A23" s="4">
        <v>58.5</v>
      </c>
      <c r="B23" s="8">
        <f t="shared" si="1"/>
        <v>25.230481306270594</v>
      </c>
      <c r="C23" s="13">
        <f t="shared" si="0"/>
        <v>1.1029065313636224</v>
      </c>
      <c r="D23" s="10">
        <f t="shared" si="2"/>
        <v>0.9426551550116431</v>
      </c>
      <c r="E23" s="2"/>
      <c r="U23" s="14"/>
      <c r="V23" s="14">
        <f t="shared" si="3"/>
        <v>0.8885987412700249</v>
      </c>
      <c r="W23" s="37">
        <f t="shared" si="4"/>
        <v>-1.1029065313636224</v>
      </c>
      <c r="X23" s="38">
        <f t="shared" si="5"/>
        <v>58.5</v>
      </c>
    </row>
    <row r="24" spans="1:24" ht="12.75">
      <c r="A24" s="4">
        <v>58.6</v>
      </c>
      <c r="B24" s="8">
        <f t="shared" si="1"/>
        <v>25.212093388471384</v>
      </c>
      <c r="C24" s="13">
        <f t="shared" si="0"/>
        <v>1.0845186135644127</v>
      </c>
      <c r="D24" s="10">
        <f t="shared" si="2"/>
        <v>0.9253571788092259</v>
      </c>
      <c r="E24" s="2"/>
      <c r="U24" s="14"/>
      <c r="V24" s="14">
        <f t="shared" si="3"/>
        <v>0.8562859083737696</v>
      </c>
      <c r="W24" s="37">
        <f t="shared" si="4"/>
        <v>-1.0845186135644127</v>
      </c>
      <c r="X24" s="38">
        <f t="shared" si="5"/>
        <v>58.6</v>
      </c>
    </row>
    <row r="25" spans="1:24" ht="12.75">
      <c r="A25" s="4">
        <v>58.7</v>
      </c>
      <c r="B25" s="8">
        <f t="shared" si="1"/>
        <v>25.193818071798024</v>
      </c>
      <c r="C25" s="13">
        <f t="shared" si="0"/>
        <v>1.0662432968910522</v>
      </c>
      <c r="D25" s="10">
        <f t="shared" si="2"/>
        <v>0.9082140518663137</v>
      </c>
      <c r="E25" s="2"/>
      <c r="U25" s="14"/>
      <c r="V25" s="14">
        <f t="shared" si="3"/>
        <v>0.824852764007427</v>
      </c>
      <c r="W25" s="37">
        <f t="shared" si="4"/>
        <v>-1.0662432968910522</v>
      </c>
      <c r="X25" s="38">
        <f t="shared" si="5"/>
        <v>58.7</v>
      </c>
    </row>
    <row r="26" spans="1:24" ht="12.75">
      <c r="A26" s="4">
        <v>58.8</v>
      </c>
      <c r="B26" s="8">
        <f t="shared" si="1"/>
        <v>25.175654743455326</v>
      </c>
      <c r="C26" s="13">
        <f t="shared" si="0"/>
        <v>1.048079968548354</v>
      </c>
      <c r="D26" s="10">
        <f t="shared" si="2"/>
        <v>0.8912244630513214</v>
      </c>
      <c r="E26" s="2"/>
      <c r="U26" s="14"/>
      <c r="V26" s="14">
        <f t="shared" si="3"/>
        <v>0.7942810435411162</v>
      </c>
      <c r="W26" s="37">
        <f t="shared" si="4"/>
        <v>-1.048079968548354</v>
      </c>
      <c r="X26" s="38">
        <f t="shared" si="5"/>
        <v>58.8</v>
      </c>
    </row>
    <row r="27" spans="1:24" ht="12.75">
      <c r="A27" s="4">
        <v>58.9</v>
      </c>
      <c r="B27" s="8">
        <f t="shared" si="1"/>
        <v>25.15760279519525</v>
      </c>
      <c r="C27" s="13">
        <f t="shared" si="0"/>
        <v>1.0300280202882774</v>
      </c>
      <c r="D27" s="10">
        <f t="shared" si="2"/>
        <v>0.87438711399684</v>
      </c>
      <c r="E27" s="2"/>
      <c r="U27" s="14"/>
      <c r="V27" s="14">
        <f t="shared" si="3"/>
        <v>0.7645528251237229</v>
      </c>
      <c r="W27" s="37">
        <f t="shared" si="4"/>
        <v>-1.0300280202882774</v>
      </c>
      <c r="X27" s="38">
        <f t="shared" si="5"/>
        <v>58.9</v>
      </c>
    </row>
    <row r="28" spans="1:24" ht="12.75">
      <c r="A28" s="4">
        <v>59</v>
      </c>
      <c r="B28" s="8">
        <f t="shared" si="1"/>
        <v>25.139661623274137</v>
      </c>
      <c r="C28" s="13">
        <f t="shared" si="0"/>
        <v>1.012086848367165</v>
      </c>
      <c r="D28" s="10">
        <f t="shared" si="2"/>
        <v>0.8577007189552246</v>
      </c>
      <c r="E28" s="2"/>
      <c r="U28" s="14"/>
      <c r="V28" s="14">
        <f t="shared" si="3"/>
        <v>0.7356505232963092</v>
      </c>
      <c r="W28" s="37">
        <f t="shared" si="4"/>
        <v>-1.012086848367165</v>
      </c>
      <c r="X28" s="38">
        <f t="shared" si="5"/>
        <v>59</v>
      </c>
    </row>
    <row r="29" spans="1:24" ht="12.75">
      <c r="A29" s="4">
        <v>59.1</v>
      </c>
      <c r="B29" s="8">
        <f t="shared" si="1"/>
        <v>25.121830628410287</v>
      </c>
      <c r="C29" s="13">
        <f t="shared" si="0"/>
        <v>0.994255853503315</v>
      </c>
      <c r="D29" s="10">
        <f t="shared" si="2"/>
        <v>0.8411640046559349</v>
      </c>
      <c r="E29" s="2"/>
      <c r="U29" s="14"/>
      <c r="V29" s="14">
        <f t="shared" si="3"/>
        <v>0.7075568827288097</v>
      </c>
      <c r="W29" s="37">
        <f t="shared" si="4"/>
        <v>-0.994255853503315</v>
      </c>
      <c r="X29" s="38">
        <f t="shared" si="5"/>
        <v>59.1</v>
      </c>
    </row>
    <row r="30" spans="1:24" ht="12.75">
      <c r="A30" s="4">
        <v>59.2</v>
      </c>
      <c r="B30" s="8">
        <f t="shared" si="1"/>
        <v>25.104109215742188</v>
      </c>
      <c r="C30" s="13">
        <f t="shared" si="0"/>
        <v>0.9765344408352163</v>
      </c>
      <c r="D30" s="10">
        <f t="shared" si="2"/>
        <v>0.8247757101648786</v>
      </c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3"/>
        <v>0.6802549720779798</v>
      </c>
      <c r="W30" s="37">
        <f t="shared" si="4"/>
        <v>-0.9765344408352163</v>
      </c>
      <c r="X30" s="38">
        <f t="shared" si="5"/>
        <v>59.2</v>
      </c>
    </row>
    <row r="31" spans="1:24" ht="12.75">
      <c r="A31" s="4">
        <v>59.3</v>
      </c>
      <c r="B31" s="8">
        <f t="shared" si="1"/>
        <v>25.086496794787088</v>
      </c>
      <c r="C31" s="13">
        <f t="shared" si="0"/>
        <v>0.9589220198801165</v>
      </c>
      <c r="D31" s="10">
        <f t="shared" si="2"/>
        <v>0.8085345867454609</v>
      </c>
      <c r="E31" s="20" t="s">
        <v>43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14"/>
      <c r="V31" s="14">
        <f t="shared" si="3"/>
        <v>0.6537281779636531</v>
      </c>
      <c r="W31" s="37">
        <f t="shared" si="4"/>
        <v>-0.9589220198801165</v>
      </c>
      <c r="X31" s="38">
        <f t="shared" si="5"/>
        <v>59.3</v>
      </c>
    </row>
    <row r="32" spans="1:24" ht="12.75">
      <c r="A32" s="4">
        <v>59.4</v>
      </c>
      <c r="B32" s="8">
        <f t="shared" si="1"/>
        <v>25.068992779400162</v>
      </c>
      <c r="C32" s="13">
        <f t="shared" si="0"/>
        <v>0.9414180044931904</v>
      </c>
      <c r="D32" s="10">
        <f t="shared" si="2"/>
        <v>0.7924393977215407</v>
      </c>
      <c r="E32" s="21" t="s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14"/>
      <c r="V32" s="14">
        <f t="shared" si="3"/>
        <v>0.6279601990612782</v>
      </c>
      <c r="W32" s="37">
        <f t="shared" si="4"/>
        <v>-0.9414180044931904</v>
      </c>
      <c r="X32" s="38">
        <f t="shared" si="5"/>
        <v>59.4</v>
      </c>
    </row>
    <row r="33" spans="1:24" ht="12.75">
      <c r="A33" s="4">
        <v>59.5</v>
      </c>
      <c r="B33" s="8">
        <f t="shared" si="1"/>
        <v>25.051596587734018</v>
      </c>
      <c r="C33" s="13">
        <f t="shared" si="0"/>
        <v>0.9240218128270463</v>
      </c>
      <c r="D33" s="10">
        <f t="shared" si="2"/>
        <v>0.7764889183420557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  <c r="U33" s="14"/>
      <c r="V33" s="14">
        <f t="shared" si="3"/>
        <v>0.6029350403080156</v>
      </c>
      <c r="W33" s="37">
        <f t="shared" si="4"/>
        <v>-0.9240218128270463</v>
      </c>
      <c r="X33" s="38">
        <f t="shared" si="5"/>
        <v>59.5</v>
      </c>
    </row>
    <row r="34" spans="1:24" ht="12.75">
      <c r="A34" s="4">
        <v>59.6</v>
      </c>
      <c r="B34" s="8">
        <f t="shared" si="1"/>
        <v>25.034307642198783</v>
      </c>
      <c r="C34" s="13">
        <f t="shared" si="0"/>
        <v>0.9067328672918116</v>
      </c>
      <c r="D34" s="10">
        <f t="shared" si="2"/>
        <v>0.7606819356474929</v>
      </c>
      <c r="E34" s="16" t="s">
        <v>49</v>
      </c>
      <c r="F34" s="14"/>
      <c r="G34" s="14"/>
      <c r="H34" s="14"/>
      <c r="I34" s="14"/>
      <c r="J34" s="14"/>
      <c r="K34" s="65"/>
      <c r="L34" s="65"/>
      <c r="M34" s="65"/>
      <c r="N34" s="65"/>
      <c r="O34" s="65"/>
      <c r="P34" s="65"/>
      <c r="Q34" s="65"/>
      <c r="R34" s="14"/>
      <c r="S34" s="14"/>
      <c r="T34" s="23"/>
      <c r="U34" s="14"/>
      <c r="V34" s="14">
        <f t="shared" si="3"/>
        <v>0.5786370072204164</v>
      </c>
      <c r="W34" s="37">
        <f t="shared" si="4"/>
        <v>-0.9067328672918116</v>
      </c>
      <c r="X34" s="38">
        <f t="shared" si="5"/>
        <v>59.6</v>
      </c>
    </row>
    <row r="35" spans="1:24" ht="12.75">
      <c r="A35" s="4">
        <v>59.7</v>
      </c>
      <c r="B35" s="8">
        <f t="shared" si="1"/>
        <v>25.01712536942252</v>
      </c>
      <c r="C35" s="13">
        <f t="shared" si="0"/>
        <v>0.8895505945155477</v>
      </c>
      <c r="D35" s="10">
        <f t="shared" si="2"/>
        <v>0.7450172483379797</v>
      </c>
      <c r="E35" s="16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14"/>
      <c r="V35" s="14">
        <f t="shared" si="3"/>
        <v>0.5550507003210948</v>
      </c>
      <c r="W35" s="37">
        <f t="shared" si="4"/>
        <v>-0.8895505945155477</v>
      </c>
      <c r="X35" s="38">
        <f t="shared" si="5"/>
        <v>59.7</v>
      </c>
    </row>
    <row r="36" spans="1:24" ht="12.75">
      <c r="A36" s="4">
        <v>59.8</v>
      </c>
      <c r="B36" s="8">
        <f t="shared" si="1"/>
        <v>25.000049200212235</v>
      </c>
      <c r="C36" s="13">
        <f t="shared" si="0"/>
        <v>0.8724744253052634</v>
      </c>
      <c r="D36" s="10">
        <f t="shared" si="2"/>
        <v>0.7294936666431969</v>
      </c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14"/>
      <c r="V36" s="14">
        <f t="shared" si="3"/>
        <v>0.5321610096725358</v>
      </c>
      <c r="W36" s="37">
        <f t="shared" si="4"/>
        <v>-0.8724744253052634</v>
      </c>
      <c r="X36" s="38">
        <f t="shared" si="5"/>
        <v>59.8</v>
      </c>
    </row>
    <row r="37" spans="1:24" ht="12.75">
      <c r="A37" s="4">
        <v>59.9</v>
      </c>
      <c r="B37" s="8">
        <f t="shared" si="1"/>
        <v>24.983078569515197</v>
      </c>
      <c r="C37" s="13">
        <f t="shared" si="0"/>
        <v>0.8555037946082251</v>
      </c>
      <c r="D37" s="10">
        <f t="shared" si="2"/>
        <v>0.7141100121938441</v>
      </c>
      <c r="E37" s="21" t="s">
        <v>29</v>
      </c>
      <c r="F37" s="14"/>
      <c r="G37" s="14"/>
      <c r="H37" s="14"/>
      <c r="I37" s="14"/>
      <c r="J37" s="14"/>
      <c r="K37" s="14"/>
      <c r="L37" s="14"/>
      <c r="M37" s="14"/>
      <c r="N37" s="64"/>
      <c r="O37" s="64"/>
      <c r="P37" s="64"/>
      <c r="Q37" s="64"/>
      <c r="R37" s="64"/>
      <c r="S37" s="64"/>
      <c r="T37" s="23"/>
      <c r="U37" s="14"/>
      <c r="V37" s="14">
        <f t="shared" si="3"/>
        <v>0.5099531095154921</v>
      </c>
      <c r="W37" s="37">
        <f t="shared" si="4"/>
        <v>-0.8555037946082251</v>
      </c>
      <c r="X37" s="38">
        <f t="shared" si="5"/>
        <v>59.9</v>
      </c>
    </row>
    <row r="38" spans="1:24" ht="12.75">
      <c r="A38" s="4">
        <v>60</v>
      </c>
      <c r="B38" s="8">
        <f t="shared" si="1"/>
        <v>24.96621291638075</v>
      </c>
      <c r="C38" s="13">
        <f t="shared" si="0"/>
        <v>0.8386381414737798</v>
      </c>
      <c r="D38" s="10">
        <f t="shared" si="2"/>
        <v>0.6988651178948165</v>
      </c>
      <c r="E38" s="16" t="s">
        <v>37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3"/>
      <c r="U38" s="14"/>
      <c r="V38" s="14">
        <f t="shared" si="3"/>
        <v>0.4884124530101358</v>
      </c>
      <c r="W38" s="37">
        <f t="shared" si="4"/>
        <v>-0.8386381414737798</v>
      </c>
      <c r="X38" s="38">
        <f t="shared" si="5"/>
        <v>60</v>
      </c>
    </row>
    <row r="39" spans="1:24" ht="12.75">
      <c r="A39" s="4">
        <v>60.1</v>
      </c>
      <c r="B39" s="8">
        <f t="shared" si="1"/>
        <v>24.949451683922568</v>
      </c>
      <c r="C39" s="13">
        <f t="shared" si="0"/>
        <v>0.8218769090155966</v>
      </c>
      <c r="D39" s="10">
        <f t="shared" si="2"/>
        <v>0.6837578277999972</v>
      </c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  <c r="U39" s="14"/>
      <c r="V39" s="14">
        <f t="shared" si="3"/>
        <v>0.4675247670777706</v>
      </c>
      <c r="W39" s="37">
        <f t="shared" si="4"/>
        <v>-0.8218769090155966</v>
      </c>
      <c r="X39" s="38">
        <f t="shared" si="5"/>
        <v>60.1</v>
      </c>
    </row>
    <row r="40" spans="1:24" ht="12.75">
      <c r="A40" s="4">
        <v>60.2</v>
      </c>
      <c r="B40" s="8">
        <f t="shared" si="1"/>
        <v>24.932794319281278</v>
      </c>
      <c r="C40" s="13">
        <f t="shared" si="0"/>
        <v>0.8052195443743067</v>
      </c>
      <c r="D40" s="10">
        <f t="shared" si="2"/>
        <v>0.6687869969886268</v>
      </c>
      <c r="E40" s="16" t="s">
        <v>38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  <c r="U40" s="14"/>
      <c r="V40" s="14">
        <f t="shared" si="3"/>
        <v>0.44727604734106546</v>
      </c>
      <c r="W40" s="37">
        <f t="shared" si="4"/>
        <v>-0.8052195443743067</v>
      </c>
      <c r="X40" s="38">
        <f t="shared" si="5"/>
        <v>60.2</v>
      </c>
    </row>
    <row r="41" spans="1:24" ht="12.75">
      <c r="A41" s="4">
        <v>60.325</v>
      </c>
      <c r="B41" s="8">
        <f t="shared" si="1"/>
        <v>24.912117841806076</v>
      </c>
      <c r="C41" s="13">
        <f t="shared" si="0"/>
        <v>0.7845430668991042</v>
      </c>
      <c r="D41" s="10">
        <f t="shared" si="2"/>
        <v>0.6502636277655236</v>
      </c>
      <c r="E41" s="16" t="s">
        <v>30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  <c r="U41" s="14"/>
      <c r="V41" s="14">
        <f t="shared" si="3"/>
        <v>0.42284278559477945</v>
      </c>
      <c r="W41" s="37">
        <f t="shared" si="4"/>
        <v>-0.7845430668991042</v>
      </c>
      <c r="X41" s="38">
        <f t="shared" si="5"/>
        <v>60.325</v>
      </c>
    </row>
    <row r="42" spans="1:24" ht="12.75">
      <c r="A42" s="4">
        <v>60.4</v>
      </c>
      <c r="B42" s="8">
        <f t="shared" si="1"/>
        <v>24.89978900192574</v>
      </c>
      <c r="C42" s="13">
        <f t="shared" si="0"/>
        <v>0.7722142270187682</v>
      </c>
      <c r="D42" s="10">
        <f t="shared" si="2"/>
        <v>0.6392501879294439</v>
      </c>
      <c r="E42" s="16" t="s">
        <v>39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  <c r="U42" s="14"/>
      <c r="V42" s="14">
        <f t="shared" si="3"/>
        <v>0.4086408027678293</v>
      </c>
      <c r="W42" s="37">
        <f t="shared" si="4"/>
        <v>-0.7722142270187682</v>
      </c>
      <c r="X42" s="38">
        <f t="shared" si="5"/>
        <v>60.4</v>
      </c>
    </row>
    <row r="43" spans="1:24" ht="12.75">
      <c r="A43" s="4">
        <v>60.5</v>
      </c>
      <c r="B43" s="8">
        <f t="shared" si="1"/>
        <v>24.883439963297416</v>
      </c>
      <c r="C43" s="13">
        <f t="shared" si="0"/>
        <v>0.7558651883904446</v>
      </c>
      <c r="D43" s="10">
        <f t="shared" si="2"/>
        <v>0.6246819738764005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3"/>
      <c r="U43" s="14"/>
      <c r="V43" s="14">
        <f t="shared" si="3"/>
        <v>0.39022756848611584</v>
      </c>
      <c r="W43" s="37">
        <f t="shared" si="4"/>
        <v>-0.7558651883904446</v>
      </c>
      <c r="X43" s="38">
        <f t="shared" si="5"/>
        <v>60.5</v>
      </c>
    </row>
    <row r="44" spans="1:24" ht="12.75">
      <c r="A44" s="4">
        <v>60.6</v>
      </c>
      <c r="B44" s="8">
        <f t="shared" si="1"/>
        <v>24.867192620586028</v>
      </c>
      <c r="C44" s="13">
        <f t="shared" si="0"/>
        <v>0.7396178456790565</v>
      </c>
      <c r="D44" s="10">
        <f t="shared" si="2"/>
        <v>0.6102457472599476</v>
      </c>
      <c r="E44" s="21" t="s">
        <v>44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  <c r="U44" s="14"/>
      <c r="V44" s="14">
        <f t="shared" si="3"/>
        <v>0.3723998720488519</v>
      </c>
      <c r="W44" s="37">
        <f t="shared" si="4"/>
        <v>-0.7396178456790565</v>
      </c>
      <c r="X44" s="38">
        <f t="shared" si="5"/>
        <v>60.6</v>
      </c>
    </row>
    <row r="45" spans="1:24" ht="12.75">
      <c r="A45" s="4">
        <v>60.7</v>
      </c>
      <c r="B45" s="8">
        <f t="shared" si="1"/>
        <v>24.851046440521422</v>
      </c>
      <c r="C45" s="13">
        <f t="shared" si="0"/>
        <v>0.7234716656144506</v>
      </c>
      <c r="D45" s="10">
        <f t="shared" si="2"/>
        <v>0.5959404164863679</v>
      </c>
      <c r="E45" s="21" t="s">
        <v>47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  <c r="U45" s="14"/>
      <c r="V45" s="14">
        <f t="shared" si="3"/>
        <v>0.3551449800019456</v>
      </c>
      <c r="W45" s="37">
        <f t="shared" si="4"/>
        <v>-0.7234716656144506</v>
      </c>
      <c r="X45" s="38">
        <f t="shared" si="5"/>
        <v>60.7</v>
      </c>
    </row>
    <row r="46" spans="1:24" ht="12.75">
      <c r="A46" s="4">
        <v>60.8</v>
      </c>
      <c r="B46" s="8">
        <f t="shared" si="1"/>
        <v>24.83500089364501</v>
      </c>
      <c r="C46" s="13">
        <f t="shared" si="0"/>
        <v>0.707426118738038</v>
      </c>
      <c r="D46" s="10">
        <f t="shared" si="2"/>
        <v>0.5817649002779918</v>
      </c>
      <c r="E46" s="16" t="s">
        <v>45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  <c r="U46" s="14"/>
      <c r="V46" s="14">
        <f t="shared" si="3"/>
        <v>0.3384503991954617</v>
      </c>
      <c r="W46" s="37">
        <f t="shared" si="4"/>
        <v>-0.707426118738038</v>
      </c>
      <c r="X46" s="38">
        <f t="shared" si="5"/>
        <v>60.8</v>
      </c>
    </row>
    <row r="47" spans="1:24" ht="12.75">
      <c r="A47" s="4">
        <v>60.9</v>
      </c>
      <c r="B47" s="8">
        <f t="shared" si="1"/>
        <v>24.81905545427513</v>
      </c>
      <c r="C47" s="13">
        <f t="shared" si="0"/>
        <v>0.6914806793681585</v>
      </c>
      <c r="D47" s="10">
        <f t="shared" si="2"/>
        <v>0.5677181275600645</v>
      </c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3"/>
      <c r="U47" s="14"/>
      <c r="V47" s="14">
        <f t="shared" si="3"/>
        <v>0.3223038723603056</v>
      </c>
      <c r="W47" s="37">
        <f t="shared" si="4"/>
        <v>-0.6914806793681585</v>
      </c>
      <c r="X47" s="38">
        <f t="shared" si="5"/>
        <v>60.9</v>
      </c>
    </row>
    <row r="48" spans="1:24" ht="15">
      <c r="A48" s="4">
        <v>61</v>
      </c>
      <c r="B48" s="8">
        <f t="shared" si="1"/>
        <v>24.803209600473032</v>
      </c>
      <c r="C48" s="13">
        <f t="shared" si="0"/>
        <v>0.6756348255660605</v>
      </c>
      <c r="D48" s="10">
        <f t="shared" si="2"/>
        <v>0.5537990373492299</v>
      </c>
      <c r="E48" s="59" t="s">
        <v>50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  <c r="U48" s="14"/>
      <c r="V48" s="14">
        <f t="shared" si="3"/>
        <v>0.3066933737689337</v>
      </c>
      <c r="W48" s="37">
        <f t="shared" si="4"/>
        <v>-0.6756348255660605</v>
      </c>
      <c r="X48" s="38">
        <f t="shared" si="5"/>
        <v>61</v>
      </c>
    </row>
    <row r="49" spans="1:24" ht="12.75">
      <c r="A49" s="4">
        <v>61.1</v>
      </c>
      <c r="B49" s="8">
        <f t="shared" si="1"/>
        <v>24.787462814009004</v>
      </c>
      <c r="C49" s="13">
        <f t="shared" si="0"/>
        <v>0.6598880391020323</v>
      </c>
      <c r="D49" s="10">
        <f t="shared" si="2"/>
        <v>0.5400065786432343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  <c r="U49" s="14"/>
      <c r="V49" s="14">
        <f t="shared" si="3"/>
        <v>0.2916071049779716</v>
      </c>
      <c r="W49" s="37">
        <f t="shared" si="4"/>
        <v>-0.6598880391020323</v>
      </c>
      <c r="X49" s="38">
        <f t="shared" si="5"/>
        <v>61.1</v>
      </c>
    </row>
    <row r="50" spans="1:24" ht="12.75">
      <c r="A50" s="4">
        <v>61.2</v>
      </c>
      <c r="B50" s="8">
        <f t="shared" si="1"/>
        <v>24.771814580329035</v>
      </c>
      <c r="C50" s="13">
        <f t="shared" si="0"/>
        <v>0.6442398054220639</v>
      </c>
      <c r="D50" s="10">
        <f t="shared" si="2"/>
        <v>0.5263397103121437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>
        <f t="shared" si="3"/>
        <v>0.2770334906514713</v>
      </c>
      <c r="W50" s="37">
        <f t="shared" si="4"/>
        <v>-0.6442398054220639</v>
      </c>
      <c r="X50" s="38">
        <f t="shared" si="5"/>
        <v>61.2</v>
      </c>
    </row>
    <row r="51" spans="1:24" ht="12.75">
      <c r="A51" s="4">
        <v>61.3</v>
      </c>
      <c r="B51" s="8">
        <f t="shared" si="1"/>
        <v>24.75626438852174</v>
      </c>
      <c r="C51" s="13">
        <f t="shared" si="0"/>
        <v>0.6286896136147675</v>
      </c>
      <c r="D51" s="10">
        <f t="shared" si="2"/>
        <v>0.5127974009908381</v>
      </c>
      <c r="E51" s="21"/>
      <c r="F51" s="14" t="s">
        <v>31</v>
      </c>
      <c r="G51" s="14"/>
      <c r="H51" s="14"/>
      <c r="I51" s="14"/>
      <c r="J51" s="14"/>
      <c r="K51" s="14"/>
      <c r="L51" s="14" t="s">
        <v>32</v>
      </c>
      <c r="M51" s="14"/>
      <c r="N51" s="14"/>
      <c r="O51" s="14"/>
      <c r="P51" s="14"/>
      <c r="Q51" s="14"/>
      <c r="R51" s="14"/>
      <c r="S51" s="14"/>
      <c r="T51" s="23"/>
      <c r="U51" s="14"/>
      <c r="V51" s="14">
        <f t="shared" si="3"/>
        <v>0.26296117446295847</v>
      </c>
      <c r="W51" s="37">
        <f t="shared" si="4"/>
        <v>-0.6286896136147675</v>
      </c>
      <c r="X51" s="38">
        <f t="shared" si="5"/>
        <v>61.3</v>
      </c>
    </row>
    <row r="52" spans="1:24" ht="12.75">
      <c r="A52" s="4">
        <v>61.4</v>
      </c>
      <c r="B52" s="8">
        <f t="shared" si="1"/>
        <v>24.740811731285724</v>
      </c>
      <c r="C52" s="13">
        <f t="shared" si="0"/>
        <v>0.6132369563787528</v>
      </c>
      <c r="D52" s="10">
        <f t="shared" si="2"/>
        <v>0.49937862897292573</v>
      </c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3"/>
      <c r="U52" s="14"/>
      <c r="V52" s="14">
        <f t="shared" si="3"/>
        <v>0.24937901507487903</v>
      </c>
      <c r="W52" s="37">
        <f t="shared" si="4"/>
        <v>-0.6132369563787528</v>
      </c>
      <c r="X52" s="38">
        <f t="shared" si="5"/>
        <v>61.4</v>
      </c>
    </row>
    <row r="53" spans="1:24" ht="12.75">
      <c r="A53" s="4">
        <v>61.5</v>
      </c>
      <c r="B53" s="8">
        <f t="shared" si="1"/>
        <v>24.725456104897265</v>
      </c>
      <c r="C53" s="13">
        <f t="shared" si="0"/>
        <v>0.5978813299902939</v>
      </c>
      <c r="D53" s="10">
        <f t="shared" si="2"/>
        <v>0.48608238210592997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3"/>
      <c r="U53" s="14"/>
      <c r="V53" s="14">
        <f t="shared" si="3"/>
        <v>0.2362760821937753</v>
      </c>
      <c r="W53" s="37">
        <f t="shared" si="4"/>
        <v>-0.5978813299902939</v>
      </c>
      <c r="X53" s="38">
        <f t="shared" si="5"/>
        <v>61.5</v>
      </c>
    </row>
    <row r="54" spans="1:24" ht="12.75">
      <c r="A54" s="4">
        <v>61.6</v>
      </c>
      <c r="B54" s="8">
        <f t="shared" si="1"/>
        <v>24.710197009178327</v>
      </c>
      <c r="C54" s="13">
        <f t="shared" si="0"/>
        <v>0.582622234271355</v>
      </c>
      <c r="D54" s="10">
        <f t="shared" si="2"/>
        <v>0.4729076576877881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  <c r="U54" s="14"/>
      <c r="V54" s="14">
        <f t="shared" si="3"/>
        <v>0.22364165269975014</v>
      </c>
      <c r="W54" s="37">
        <f t="shared" si="4"/>
        <v>-0.582622234271355</v>
      </c>
      <c r="X54" s="38">
        <f t="shared" si="5"/>
        <v>61.6</v>
      </c>
    </row>
    <row r="55" spans="1:24" ht="12.75">
      <c r="A55" s="4">
        <v>61.7</v>
      </c>
      <c r="B55" s="8">
        <f t="shared" si="1"/>
        <v>24.695033947464964</v>
      </c>
      <c r="C55" s="13">
        <f t="shared" si="0"/>
        <v>0.5674591725579923</v>
      </c>
      <c r="D55" s="10">
        <f t="shared" si="2"/>
        <v>0.45985346236466146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  <c r="U55" s="14"/>
      <c r="V55" s="14">
        <f t="shared" si="3"/>
        <v>0.2114652068487671</v>
      </c>
      <c r="W55" s="37">
        <f t="shared" si="4"/>
        <v>-0.5674591725579923</v>
      </c>
      <c r="X55" s="38">
        <f t="shared" si="5"/>
        <v>61.7</v>
      </c>
    </row>
    <row r="56" spans="1:24" ht="12.75">
      <c r="A56" s="4">
        <v>61.8</v>
      </c>
      <c r="B56" s="8">
        <f t="shared" si="1"/>
        <v>24.679966426576033</v>
      </c>
      <c r="C56" s="13">
        <f t="shared" si="0"/>
        <v>0.5523916516690619</v>
      </c>
      <c r="D56" s="10">
        <f t="shared" si="2"/>
        <v>0.4469188120299854</v>
      </c>
      <c r="E56" s="2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3"/>
      <c r="U56" s="14"/>
      <c r="V56" s="14">
        <f t="shared" si="3"/>
        <v>0.19973642454629342</v>
      </c>
      <c r="W56" s="37">
        <f t="shared" si="4"/>
        <v>-0.5523916516690619</v>
      </c>
      <c r="X56" s="38">
        <f t="shared" si="5"/>
        <v>61.8</v>
      </c>
    </row>
    <row r="57" spans="1:24" ht="12.75">
      <c r="A57" s="4">
        <v>61.9</v>
      </c>
      <c r="B57" s="8">
        <f t="shared" si="1"/>
        <v>24.664993956782304</v>
      </c>
      <c r="C57" s="13">
        <f t="shared" si="0"/>
        <v>0.5374191818753324</v>
      </c>
      <c r="D57" s="10">
        <f t="shared" si="2"/>
        <v>0.4341027317248243</v>
      </c>
      <c r="E57" s="21"/>
      <c r="F57" s="14"/>
      <c r="G57" s="14"/>
      <c r="H57" s="14" t="s">
        <v>33</v>
      </c>
      <c r="I57" s="14"/>
      <c r="J57" s="14"/>
      <c r="K57" s="14"/>
      <c r="L57" s="14"/>
      <c r="M57" s="14"/>
      <c r="N57" s="14" t="s">
        <v>34</v>
      </c>
      <c r="O57" s="14"/>
      <c r="P57" s="14"/>
      <c r="Q57" s="14"/>
      <c r="R57" s="14"/>
      <c r="S57" s="14"/>
      <c r="T57" s="23"/>
      <c r="U57" s="14"/>
      <c r="V57" s="14">
        <f t="shared" si="3"/>
        <v>0.18844518169095476</v>
      </c>
      <c r="W57" s="37">
        <f t="shared" si="4"/>
        <v>-0.5374191818753324</v>
      </c>
      <c r="X57" s="38">
        <f t="shared" si="5"/>
        <v>61.9</v>
      </c>
    </row>
    <row r="58" spans="1:24" ht="12.75">
      <c r="A58" s="4">
        <v>62</v>
      </c>
      <c r="B58" s="8">
        <f t="shared" si="1"/>
        <v>24.650116051775797</v>
      </c>
      <c r="C58" s="13">
        <f t="shared" si="0"/>
        <v>0.5225412768688251</v>
      </c>
      <c r="D58" s="10">
        <f t="shared" si="2"/>
        <v>0.4214042555393751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  <c r="U58" s="14"/>
      <c r="V58" s="14">
        <f t="shared" si="3"/>
        <v>0.17758154658669495</v>
      </c>
      <c r="W58" s="37">
        <f t="shared" si="4"/>
        <v>-0.5225412768688251</v>
      </c>
      <c r="X58" s="38">
        <f t="shared" si="5"/>
        <v>62</v>
      </c>
    </row>
    <row r="59" spans="1:24" ht="12.75">
      <c r="A59" s="4">
        <v>62.1</v>
      </c>
      <c r="B59" s="8">
        <f t="shared" si="1"/>
        <v>24.63533222863959</v>
      </c>
      <c r="C59" s="13">
        <f t="shared" si="0"/>
        <v>0.5077574537326193</v>
      </c>
      <c r="D59" s="10">
        <f t="shared" si="2"/>
        <v>0.4088224265157965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  <c r="U59" s="14"/>
      <c r="V59" s="14">
        <f t="shared" si="3"/>
        <v>0.16713577642226382</v>
      </c>
      <c r="W59" s="37">
        <f t="shared" si="4"/>
        <v>-0.5077574537326193</v>
      </c>
      <c r="X59" s="38">
        <f t="shared" si="5"/>
        <v>62.1</v>
      </c>
    </row>
    <row r="60" spans="1:24" ht="12.75">
      <c r="A60" s="4">
        <v>62.2</v>
      </c>
      <c r="B60" s="8">
        <f t="shared" si="1"/>
        <v>24.620642007817793</v>
      </c>
      <c r="C60" s="13">
        <f t="shared" si="0"/>
        <v>0.4930672329108212</v>
      </c>
      <c r="D60" s="10">
        <f t="shared" si="2"/>
        <v>0.3963562965521071</v>
      </c>
      <c r="E60" s="2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/>
      <c r="U60" s="14"/>
      <c r="V60" s="14">
        <f t="shared" si="3"/>
        <v>0.15709831381650186</v>
      </c>
      <c r="W60" s="37">
        <f t="shared" si="4"/>
        <v>-0.4930672329108212</v>
      </c>
      <c r="X60" s="38">
        <f t="shared" si="5"/>
        <v>62.2</v>
      </c>
    </row>
    <row r="61" spans="1:24" ht="12.75">
      <c r="A61" s="4">
        <v>62.3</v>
      </c>
      <c r="B61" s="8">
        <f t="shared" si="1"/>
        <v>24.606044913086002</v>
      </c>
      <c r="C61" s="13">
        <f t="shared" si="0"/>
        <v>0.4784701381790306</v>
      </c>
      <c r="D61" s="10">
        <f t="shared" si="2"/>
        <v>0.38400492630740823</v>
      </c>
      <c r="E61" s="21"/>
      <c r="F61" s="14"/>
      <c r="G61" s="14"/>
      <c r="H61" s="14"/>
      <c r="I61" s="14"/>
      <c r="J61" s="14"/>
      <c r="K61" s="14"/>
      <c r="L61" s="14"/>
      <c r="M61" s="14"/>
      <c r="N61" s="14" t="s">
        <v>36</v>
      </c>
      <c r="O61" s="14"/>
      <c r="P61" s="14"/>
      <c r="Q61" s="14"/>
      <c r="R61" s="14"/>
      <c r="S61" s="14"/>
      <c r="T61" s="23"/>
      <c r="V61" s="14">
        <f t="shared" si="3"/>
        <v>0.14745978342835803</v>
      </c>
      <c r="W61" s="37">
        <f t="shared" si="4"/>
        <v>-0.4784701381790306</v>
      </c>
      <c r="X61" s="38">
        <f t="shared" si="5"/>
        <v>62.3</v>
      </c>
    </row>
    <row r="62" spans="1:24" ht="12.75">
      <c r="A62" s="4">
        <v>62.4</v>
      </c>
      <c r="B62" s="8">
        <f t="shared" si="1"/>
        <v>24.591540471521977</v>
      </c>
      <c r="C62" s="13">
        <f t="shared" si="0"/>
        <v>0.46396569661500564</v>
      </c>
      <c r="D62" s="10">
        <f t="shared" si="2"/>
        <v>0.3717673851081776</v>
      </c>
      <c r="E62" s="2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/>
      <c r="V62" s="14">
        <f t="shared" si="3"/>
        <v>0.13821098863017203</v>
      </c>
      <c r="W62" s="37">
        <f t="shared" si="4"/>
        <v>-0.46396569661500564</v>
      </c>
      <c r="X62" s="38">
        <f t="shared" si="5"/>
        <v>62.4</v>
      </c>
    </row>
    <row r="63" spans="1:24" ht="12.75">
      <c r="A63" s="4">
        <v>62.5</v>
      </c>
      <c r="B63" s="8">
        <f t="shared" si="1"/>
        <v>24.57712821347662</v>
      </c>
      <c r="C63" s="13">
        <f t="shared" si="0"/>
        <v>0.449553438569648</v>
      </c>
      <c r="D63" s="10">
        <f t="shared" si="2"/>
        <v>0.3596427508557184</v>
      </c>
      <c r="E63" s="2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  <c r="V63" s="14">
        <f t="shared" si="3"/>
        <v>0.12934290824306832</v>
      </c>
      <c r="W63" s="37">
        <f t="shared" si="4"/>
        <v>-0.449553438569648</v>
      </c>
      <c r="X63" s="38">
        <f t="shared" si="5"/>
        <v>62.5</v>
      </c>
    </row>
    <row r="64" spans="1:24" ht="12.75">
      <c r="A64" s="4">
        <v>62.6</v>
      </c>
      <c r="B64" s="8">
        <f t="shared" si="1"/>
        <v>24.562807672545357</v>
      </c>
      <c r="C64" s="13">
        <f t="shared" si="0"/>
        <v>0.4352328976383859</v>
      </c>
      <c r="D64" s="10">
        <f t="shared" si="2"/>
        <v>0.347630109934813</v>
      </c>
      <c r="E64" s="18"/>
      <c r="V64" s="14">
        <f t="shared" si="3"/>
        <v>0.12084669333329019</v>
      </c>
      <c r="W64" s="37">
        <f t="shared" si="4"/>
        <v>-0.4352328976383859</v>
      </c>
      <c r="X64" s="38">
        <f t="shared" si="5"/>
        <v>62.6</v>
      </c>
    </row>
    <row r="65" spans="1:24" ht="12.75">
      <c r="A65" s="4">
        <v>62.7</v>
      </c>
      <c r="B65" s="8">
        <f t="shared" si="1"/>
        <v>24.5485783855397</v>
      </c>
      <c r="C65" s="13">
        <f t="shared" si="0"/>
        <v>0.4210036106327273</v>
      </c>
      <c r="D65" s="10">
        <f t="shared" si="2"/>
        <v>0.33572855712338695</v>
      </c>
      <c r="E65" s="18"/>
      <c r="V65" s="14">
        <f t="shared" si="3"/>
        <v>0.1127136640681513</v>
      </c>
      <c r="W65" s="37">
        <f t="shared" si="4"/>
        <v>-0.4210036106327273</v>
      </c>
      <c r="X65" s="38">
        <f t="shared" si="5"/>
        <v>62.7</v>
      </c>
    </row>
    <row r="66" spans="1:24" ht="12.75">
      <c r="A66" s="4">
        <v>62.8</v>
      </c>
      <c r="B66" s="8">
        <f t="shared" si="1"/>
        <v>24.534439892459226</v>
      </c>
      <c r="C66" s="13">
        <f t="shared" si="0"/>
        <v>0.40686511755225396</v>
      </c>
      <c r="D66" s="10">
        <f t="shared" si="2"/>
        <v>0.32393719550338695</v>
      </c>
      <c r="E66" s="18"/>
      <c r="V66" s="14">
        <f t="shared" si="3"/>
        <v>0.10493530663059954</v>
      </c>
      <c r="W66" s="37">
        <f t="shared" si="4"/>
        <v>-0.40686511755225396</v>
      </c>
      <c r="X66" s="38">
        <f t="shared" si="5"/>
        <v>62.8</v>
      </c>
    </row>
    <row r="67" spans="1:24" ht="12.75">
      <c r="A67" s="4">
        <v>62.9</v>
      </c>
      <c r="B67" s="8">
        <f t="shared" si="1"/>
        <v>24.52039173646379</v>
      </c>
      <c r="C67" s="13">
        <f t="shared" si="0"/>
        <v>0.392816961556818</v>
      </c>
      <c r="D67" s="10">
        <f t="shared" si="2"/>
        <v>0.31225513637266933</v>
      </c>
      <c r="E67" s="18"/>
      <c r="V67" s="14">
        <f t="shared" si="3"/>
        <v>0.09750327019111432</v>
      </c>
      <c r="W67" s="37">
        <f t="shared" si="4"/>
        <v>-0.392816961556818</v>
      </c>
      <c r="X67" s="38">
        <f t="shared" si="5"/>
        <v>62.9</v>
      </c>
    </row>
    <row r="68" spans="1:24" ht="12.75">
      <c r="A68" s="4">
        <v>63</v>
      </c>
      <c r="B68" s="8">
        <f t="shared" si="1"/>
        <v>24.50643346384604</v>
      </c>
      <c r="C68" s="13">
        <f t="shared" si="0"/>
        <v>0.3788586889390686</v>
      </c>
      <c r="D68" s="10">
        <f t="shared" si="2"/>
        <v>0.300681499157991</v>
      </c>
      <c r="E68" s="18"/>
      <c r="V68" s="14">
        <f t="shared" si="3"/>
        <v>0.09040936393589692</v>
      </c>
      <c r="W68" s="37">
        <f t="shared" si="4"/>
        <v>-0.3788586889390686</v>
      </c>
      <c r="X68" s="38">
        <f t="shared" si="5"/>
        <v>63</v>
      </c>
    </row>
    <row r="69" spans="1:24" ht="12.75">
      <c r="A69" s="4">
        <v>63.1</v>
      </c>
      <c r="B69" s="8">
        <f t="shared" si="1"/>
        <v>24.49256462400423</v>
      </c>
      <c r="C69" s="13">
        <f t="shared" si="0"/>
        <v>0.3649898490972596</v>
      </c>
      <c r="D69" s="10">
        <f t="shared" si="2"/>
        <v>0.2892154113290488</v>
      </c>
      <c r="E69" s="18"/>
      <c r="V69" s="14">
        <f t="shared" si="3"/>
        <v>0.08364555415023091</v>
      </c>
      <c r="W69" s="37">
        <f t="shared" si="4"/>
        <v>-0.3649898490972596</v>
      </c>
      <c r="X69" s="38">
        <f t="shared" si="5"/>
        <v>63.1</v>
      </c>
    </row>
    <row r="70" spans="1:24" ht="12.75">
      <c r="A70" s="4">
        <v>63.2</v>
      </c>
      <c r="B70" s="8">
        <f t="shared" si="1"/>
        <v>24.478784769415327</v>
      </c>
      <c r="C70" s="13">
        <f t="shared" si="0"/>
        <v>0.35120999450835555</v>
      </c>
      <c r="D70" s="10">
        <f t="shared" si="2"/>
        <v>0.27785600831357243</v>
      </c>
      <c r="E70" s="18"/>
      <c r="V70" s="14">
        <f t="shared" si="3"/>
        <v>0.07720396135595203</v>
      </c>
      <c r="W70" s="37">
        <f t="shared" si="4"/>
        <v>-0.35120999450835555</v>
      </c>
      <c r="X70" s="38">
        <f t="shared" si="5"/>
        <v>63.2</v>
      </c>
    </row>
    <row r="71" spans="1:24" ht="12.75">
      <c r="A71" s="4">
        <v>63.3</v>
      </c>
      <c r="B71" s="8">
        <f t="shared" si="1"/>
        <v>24.465093455608407</v>
      </c>
      <c r="C71" s="13">
        <f t="shared" si="0"/>
        <v>0.33751868070143587</v>
      </c>
      <c r="D71" s="10">
        <f t="shared" si="2"/>
        <v>0.26660243341345646</v>
      </c>
      <c r="E71" s="18"/>
      <c r="V71" s="14">
        <f t="shared" si="3"/>
        <v>0.07107685750197648</v>
      </c>
      <c r="W71" s="37">
        <f t="shared" si="4"/>
        <v>-0.33751868070143587</v>
      </c>
      <c r="X71" s="38">
        <f t="shared" si="5"/>
        <v>63.3</v>
      </c>
    </row>
    <row r="72" spans="1:24" ht="12.75">
      <c r="A72" s="4">
        <v>63.4</v>
      </c>
      <c r="B72" s="8">
        <f t="shared" si="1"/>
        <v>24.451490241138288</v>
      </c>
      <c r="C72" s="13">
        <f aca="true" t="shared" si="6" ref="C72:C135">B72-$B$3</f>
        <v>0.3239154662313162</v>
      </c>
      <c r="D72" s="10">
        <f t="shared" si="2"/>
        <v>0.2554538377218582</v>
      </c>
      <c r="E72" s="18"/>
      <c r="V72" s="14">
        <f t="shared" si="3"/>
        <v>0.06525666320682547</v>
      </c>
      <c r="W72" s="37">
        <f t="shared" si="4"/>
        <v>-0.3239154662313162</v>
      </c>
      <c r="X72" s="38">
        <f t="shared" si="5"/>
        <v>63.4</v>
      </c>
    </row>
    <row r="73" spans="1:24" ht="12.75">
      <c r="A73" s="4">
        <v>63.5</v>
      </c>
      <c r="B73" s="8">
        <f aca="true" t="shared" si="7" ref="B73:B136">DEGREES(ASIN((A73^2+$A$3^2-$C$5^2)/(2*A73*$A$3)))</f>
        <v>24.437974687559496</v>
      </c>
      <c r="C73" s="13">
        <f t="shared" si="6"/>
        <v>0.31039991265252453</v>
      </c>
      <c r="D73" s="10">
        <f aca="true" t="shared" si="8" ref="D73:D136">ABS(50*C73)/A73</f>
        <v>0.2444093800413579</v>
      </c>
      <c r="E73" s="18"/>
      <c r="V73" s="14">
        <f aca="true" t="shared" si="9" ref="V73:V136">D73^2</f>
        <v>0.059735945052200916</v>
      </c>
      <c r="W73" s="37">
        <f aca="true" t="shared" si="10" ref="W73:W136">-C73</f>
        <v>-0.31039991265252453</v>
      </c>
      <c r="X73" s="38">
        <f aca="true" t="shared" si="11" ref="X73:X136">A73</f>
        <v>63.5</v>
      </c>
    </row>
    <row r="74" spans="1:24" ht="12.75">
      <c r="A74" s="4">
        <v>63.6</v>
      </c>
      <c r="B74" s="8">
        <f t="shared" si="7"/>
        <v>24.42454635940047</v>
      </c>
      <c r="C74" s="13">
        <f t="shared" si="6"/>
        <v>0.29697158449349814</v>
      </c>
      <c r="D74" s="10">
        <f t="shared" si="8"/>
        <v>0.23346822680306456</v>
      </c>
      <c r="E74" s="18"/>
      <c r="V74" s="14">
        <f t="shared" si="9"/>
        <v>0.054507412926567196</v>
      </c>
      <c r="W74" s="37">
        <f t="shared" si="10"/>
        <v>-0.29697158449349814</v>
      </c>
      <c r="X74" s="38">
        <f t="shared" si="11"/>
        <v>63.6</v>
      </c>
    </row>
    <row r="75" spans="1:24" ht="12.75">
      <c r="A75" s="4">
        <v>63.7</v>
      </c>
      <c r="B75" s="8">
        <f t="shared" si="7"/>
        <v>24.411204824138043</v>
      </c>
      <c r="C75" s="13">
        <f t="shared" si="6"/>
        <v>0.28363004923107127</v>
      </c>
      <c r="D75" s="10">
        <f t="shared" si="8"/>
        <v>0.22262955198671214</v>
      </c>
      <c r="E75" s="18"/>
      <c r="V75" s="14">
        <f t="shared" si="9"/>
        <v>0.049563917417804165</v>
      </c>
      <c r="W75" s="37">
        <f t="shared" si="10"/>
        <v>-0.28363004923107127</v>
      </c>
      <c r="X75" s="38">
        <f t="shared" si="11"/>
        <v>63.7</v>
      </c>
    </row>
    <row r="76" spans="1:24" ht="12.75">
      <c r="A76" s="4">
        <v>63.8</v>
      </c>
      <c r="B76" s="8">
        <f t="shared" si="7"/>
        <v>24.39794965217218</v>
      </c>
      <c r="C76" s="13">
        <f t="shared" si="6"/>
        <v>0.27037487726520837</v>
      </c>
      <c r="D76" s="10">
        <f t="shared" si="8"/>
        <v>0.21189253704169936</v>
      </c>
      <c r="E76" s="18"/>
      <c r="V76" s="14">
        <f t="shared" si="9"/>
        <v>0.04489844725396794</v>
      </c>
      <c r="W76" s="37">
        <f t="shared" si="10"/>
        <v>-0.27037487726520837</v>
      </c>
      <c r="X76" s="38">
        <f t="shared" si="11"/>
        <v>63.8</v>
      </c>
    </row>
    <row r="77" spans="1:24" ht="12.75">
      <c r="A77" s="4">
        <v>63.9</v>
      </c>
      <c r="B77" s="8">
        <f t="shared" si="7"/>
        <v>24.384780416801004</v>
      </c>
      <c r="C77" s="13">
        <f t="shared" si="6"/>
        <v>0.25720564189403206</v>
      </c>
      <c r="D77" s="10">
        <f t="shared" si="8"/>
        <v>0.20125637080910178</v>
      </c>
      <c r="E77" s="18"/>
      <c r="V77" s="14">
        <f t="shared" si="9"/>
        <v>0.04050412679125067</v>
      </c>
      <c r="W77" s="37">
        <f t="shared" si="10"/>
        <v>-0.25720564189403206</v>
      </c>
      <c r="X77" s="38">
        <f t="shared" si="11"/>
        <v>63.9</v>
      </c>
    </row>
    <row r="78" spans="1:24" ht="12.75">
      <c r="A78" s="4">
        <v>64</v>
      </c>
      <c r="B78" s="8">
        <f t="shared" si="7"/>
        <v>24.371696694196103</v>
      </c>
      <c r="C78" s="13">
        <f t="shared" si="6"/>
        <v>0.24412191928913174</v>
      </c>
      <c r="D78" s="10">
        <f t="shared" si="8"/>
        <v>0.19072024944463417</v>
      </c>
      <c r="E78" s="18"/>
      <c r="V78" s="14">
        <f t="shared" si="9"/>
        <v>0.03637421354822348</v>
      </c>
      <c r="W78" s="37">
        <f t="shared" si="10"/>
        <v>-0.24412191928913174</v>
      </c>
      <c r="X78" s="38">
        <f t="shared" si="11"/>
        <v>64</v>
      </c>
    </row>
    <row r="79" spans="1:24" ht="12.75">
      <c r="A79" s="4">
        <v>64.1</v>
      </c>
      <c r="B79" s="8">
        <f t="shared" si="7"/>
        <v>24.358698063377986</v>
      </c>
      <c r="C79" s="13">
        <f t="shared" si="6"/>
        <v>0.23112328847101438</v>
      </c>
      <c r="D79" s="10">
        <f t="shared" si="8"/>
        <v>0.18028337634244493</v>
      </c>
      <c r="E79" s="18"/>
      <c r="V79" s="14">
        <f t="shared" si="9"/>
        <v>0.03250209578543163</v>
      </c>
      <c r="W79" s="37">
        <f t="shared" si="10"/>
        <v>-0.23112328847101438</v>
      </c>
      <c r="X79" s="38">
        <f t="shared" si="11"/>
        <v>64.1</v>
      </c>
    </row>
    <row r="80" spans="1:24" ht="12.75">
      <c r="A80" s="4">
        <v>64.2</v>
      </c>
      <c r="B80" s="8">
        <f t="shared" si="7"/>
        <v>24.345784106191907</v>
      </c>
      <c r="C80" s="13">
        <f t="shared" si="6"/>
        <v>0.21820933128493536</v>
      </c>
      <c r="D80" s="10">
        <f t="shared" si="8"/>
        <v>0.1699449620599185</v>
      </c>
      <c r="E80" s="18"/>
      <c r="V80" s="14">
        <f t="shared" si="9"/>
        <v>0.028881290129547137</v>
      </c>
      <c r="W80" s="37">
        <f t="shared" si="10"/>
        <v>-0.21820933128493536</v>
      </c>
      <c r="X80" s="38">
        <f t="shared" si="11"/>
        <v>64.2</v>
      </c>
    </row>
    <row r="81" spans="1:24" ht="12.75">
      <c r="A81" s="4">
        <v>64.3</v>
      </c>
      <c r="B81" s="8">
        <f t="shared" si="7"/>
        <v>24.332954407283896</v>
      </c>
      <c r="C81" s="13">
        <f t="shared" si="6"/>
        <v>0.2053796323769248</v>
      </c>
      <c r="D81" s="10">
        <f t="shared" si="8"/>
        <v>0.1597042242433319</v>
      </c>
      <c r="E81" s="18"/>
      <c r="V81" s="14">
        <f t="shared" si="9"/>
        <v>0.025505439241164437</v>
      </c>
      <c r="W81" s="37">
        <f t="shared" si="10"/>
        <v>-0.2053796323769248</v>
      </c>
      <c r="X81" s="38">
        <f t="shared" si="11"/>
        <v>64.3</v>
      </c>
    </row>
    <row r="82" spans="1:24" ht="12.75">
      <c r="A82" s="4">
        <v>64.4</v>
      </c>
      <c r="B82" s="8">
        <f t="shared" si="7"/>
        <v>24.320208554077063</v>
      </c>
      <c r="C82" s="13">
        <f t="shared" si="6"/>
        <v>0.19263377917009095</v>
      </c>
      <c r="D82" s="10">
        <f t="shared" si="8"/>
        <v>0.14956038755441842</v>
      </c>
      <c r="E82" s="18"/>
      <c r="V82" s="14">
        <f t="shared" si="9"/>
        <v>0.022368309525427836</v>
      </c>
      <c r="W82" s="37">
        <f t="shared" si="10"/>
        <v>-0.19263377917009095</v>
      </c>
      <c r="X82" s="38">
        <f t="shared" si="11"/>
        <v>64.4</v>
      </c>
    </row>
    <row r="83" spans="1:24" ht="12.75">
      <c r="A83" s="4">
        <v>64.5</v>
      </c>
      <c r="B83" s="8">
        <f t="shared" si="7"/>
        <v>24.307546136748037</v>
      </c>
      <c r="C83" s="13">
        <f t="shared" si="6"/>
        <v>0.17997136184106566</v>
      </c>
      <c r="D83" s="10">
        <f t="shared" si="8"/>
        <v>0.1395126835977253</v>
      </c>
      <c r="E83" s="18"/>
      <c r="V83" s="14">
        <f t="shared" si="9"/>
        <v>0.019463788884639014</v>
      </c>
      <c r="W83" s="37">
        <f t="shared" si="10"/>
        <v>-0.17997136184106566</v>
      </c>
      <c r="X83" s="38">
        <f t="shared" si="11"/>
        <v>64.5</v>
      </c>
    </row>
    <row r="84" spans="1:24" ht="12.75">
      <c r="A84" s="4">
        <v>64.6</v>
      </c>
      <c r="B84" s="8">
        <f t="shared" si="7"/>
        <v>24.294966748203827</v>
      </c>
      <c r="C84" s="13">
        <f t="shared" si="6"/>
        <v>0.16739197329685496</v>
      </c>
      <c r="D84" s="10">
        <f t="shared" si="8"/>
        <v>0.12956035084895895</v>
      </c>
      <c r="E84" s="18"/>
      <c r="V84" s="14">
        <f t="shared" si="9"/>
        <v>0.016785884512105338</v>
      </c>
      <c r="W84" s="37">
        <f t="shared" si="10"/>
        <v>-0.16739197329685496</v>
      </c>
      <c r="X84" s="38">
        <f t="shared" si="11"/>
        <v>64.6</v>
      </c>
    </row>
    <row r="85" spans="1:24" ht="12.75">
      <c r="A85" s="4">
        <v>64.7</v>
      </c>
      <c r="B85" s="8">
        <f t="shared" si="7"/>
        <v>24.282469984058817</v>
      </c>
      <c r="C85" s="13">
        <f t="shared" si="6"/>
        <v>0.15489520915184585</v>
      </c>
      <c r="D85" s="10">
        <f t="shared" si="8"/>
        <v>0.1197026345841158</v>
      </c>
      <c r="E85" s="18"/>
      <c r="V85" s="14">
        <f t="shared" si="9"/>
        <v>0.014328720726378356</v>
      </c>
      <c r="W85" s="37">
        <f t="shared" si="10"/>
        <v>-0.15489520915184585</v>
      </c>
      <c r="X85" s="38">
        <f t="shared" si="11"/>
        <v>64.7</v>
      </c>
    </row>
    <row r="86" spans="1:24" ht="12.75">
      <c r="A86" s="4">
        <v>64.8</v>
      </c>
      <c r="B86" s="8">
        <f t="shared" si="7"/>
        <v>24.27005544261191</v>
      </c>
      <c r="C86" s="13">
        <f t="shared" si="6"/>
        <v>0.1424806677049375</v>
      </c>
      <c r="D86" s="10">
        <f t="shared" si="8"/>
        <v>0.10993878680936536</v>
      </c>
      <c r="E86" s="18"/>
      <c r="V86" s="14">
        <f t="shared" si="9"/>
        <v>0.012086536845115087</v>
      </c>
      <c r="W86" s="37">
        <f t="shared" si="10"/>
        <v>-0.1424806677049375</v>
      </c>
      <c r="X86" s="38">
        <f t="shared" si="11"/>
        <v>64.8</v>
      </c>
    </row>
    <row r="87" spans="1:24" ht="12.75">
      <c r="A87" s="4">
        <v>64.9</v>
      </c>
      <c r="B87" s="8">
        <f t="shared" si="7"/>
        <v>24.25772272482411</v>
      </c>
      <c r="C87" s="13">
        <f t="shared" si="6"/>
        <v>0.13014794991713785</v>
      </c>
      <c r="D87" s="10">
        <f t="shared" si="8"/>
        <v>0.10026806619193979</v>
      </c>
      <c r="E87" s="18"/>
      <c r="V87" s="14">
        <f t="shared" si="9"/>
        <v>0.010053685097871218</v>
      </c>
      <c r="W87" s="37">
        <f t="shared" si="10"/>
        <v>-0.13014794991713785</v>
      </c>
      <c r="X87" s="38">
        <f t="shared" si="11"/>
        <v>64.9</v>
      </c>
    </row>
    <row r="88" spans="1:24" ht="12.75">
      <c r="A88" s="4">
        <v>65</v>
      </c>
      <c r="B88" s="8">
        <f t="shared" si="7"/>
        <v>24.245471434296178</v>
      </c>
      <c r="C88" s="13">
        <f t="shared" si="6"/>
        <v>0.11789665938920635</v>
      </c>
      <c r="D88" s="10">
        <f t="shared" si="8"/>
        <v>0.09068973799169719</v>
      </c>
      <c r="E88" s="18"/>
      <c r="V88" s="14">
        <f t="shared" si="9"/>
        <v>0.008224628577002685</v>
      </c>
      <c r="W88" s="37">
        <f t="shared" si="10"/>
        <v>-0.11789665938920635</v>
      </c>
      <c r="X88" s="38">
        <f t="shared" si="11"/>
        <v>65</v>
      </c>
    </row>
    <row r="89" spans="1:24" ht="12.75">
      <c r="A89" s="4">
        <v>65.1</v>
      </c>
      <c r="B89" s="8">
        <f t="shared" si="7"/>
        <v>24.233301177246574</v>
      </c>
      <c r="C89" s="13">
        <f t="shared" si="6"/>
        <v>0.10572640233960229</v>
      </c>
      <c r="D89" s="10">
        <f t="shared" si="8"/>
        <v>0.08120307399355015</v>
      </c>
      <c r="E89" s="18"/>
      <c r="V89" s="14">
        <f t="shared" si="9"/>
        <v>0.00659393922600198</v>
      </c>
      <c r="W89" s="37">
        <f t="shared" si="10"/>
        <v>-0.10572640233960229</v>
      </c>
      <c r="X89" s="38">
        <f t="shared" si="11"/>
        <v>65.1</v>
      </c>
    </row>
    <row r="90" spans="1:24" ht="12.75">
      <c r="A90" s="4">
        <v>65.2</v>
      </c>
      <c r="B90" s="8">
        <f t="shared" si="7"/>
        <v>24.221211562489557</v>
      </c>
      <c r="C90" s="13">
        <f t="shared" si="6"/>
        <v>0.09363678758258587</v>
      </c>
      <c r="D90" s="10">
        <f t="shared" si="8"/>
        <v>0.07180735244063333</v>
      </c>
      <c r="E90" s="18"/>
      <c r="V90" s="14">
        <f t="shared" si="9"/>
        <v>0.005156295864533329</v>
      </c>
      <c r="W90" s="37">
        <f t="shared" si="10"/>
        <v>-0.09363678758258587</v>
      </c>
      <c r="X90" s="38">
        <f t="shared" si="11"/>
        <v>65.2</v>
      </c>
    </row>
    <row r="91" spans="1:24" ht="12.75">
      <c r="A91" s="4">
        <v>65.3</v>
      </c>
      <c r="B91" s="8">
        <f t="shared" si="7"/>
        <v>24.209202201413664</v>
      </c>
      <c r="C91" s="13">
        <f t="shared" si="6"/>
        <v>0.0816274265066923</v>
      </c>
      <c r="D91" s="10">
        <f t="shared" si="8"/>
        <v>0.06250185796837084</v>
      </c>
      <c r="E91" s="18"/>
      <c r="V91" s="14">
        <f t="shared" si="9"/>
        <v>0.003906482249498401</v>
      </c>
      <c r="W91" s="37">
        <f t="shared" si="10"/>
        <v>-0.0816274265066923</v>
      </c>
      <c r="X91" s="38">
        <f t="shared" si="11"/>
        <v>65.3</v>
      </c>
    </row>
    <row r="92" spans="1:24" ht="12.75">
      <c r="A92" s="4">
        <v>65.4</v>
      </c>
      <c r="B92" s="8">
        <f t="shared" si="7"/>
        <v>24.197272707960206</v>
      </c>
      <c r="C92" s="13">
        <f t="shared" si="6"/>
        <v>0.06969793305323435</v>
      </c>
      <c r="D92" s="10">
        <f t="shared" si="8"/>
        <v>0.05328588153916999</v>
      </c>
      <c r="E92" s="18"/>
      <c r="V92" s="14">
        <f t="shared" si="9"/>
        <v>0.002839385171406457</v>
      </c>
      <c r="W92" s="37">
        <f t="shared" si="10"/>
        <v>-0.06969793305323435</v>
      </c>
      <c r="X92" s="38">
        <f t="shared" si="11"/>
        <v>65.4</v>
      </c>
    </row>
    <row r="93" spans="1:24" ht="12.75">
      <c r="A93" s="4">
        <v>65.5</v>
      </c>
      <c r="B93" s="8">
        <f t="shared" si="7"/>
        <v>24.185422698602117</v>
      </c>
      <c r="C93" s="13">
        <f t="shared" si="6"/>
        <v>0.05784792369514591</v>
      </c>
      <c r="D93" s="10">
        <f t="shared" si="8"/>
        <v>0.04415872037797398</v>
      </c>
      <c r="E93" s="18"/>
      <c r="V93" s="14">
        <f t="shared" si="9"/>
        <v>0.0019499925854200941</v>
      </c>
      <c r="W93" s="37">
        <f t="shared" si="10"/>
        <v>-0.05784792369514591</v>
      </c>
      <c r="X93" s="38">
        <f t="shared" si="11"/>
        <v>65.5</v>
      </c>
    </row>
    <row r="94" spans="1:24" ht="12.75">
      <c r="A94" s="4">
        <v>65.6</v>
      </c>
      <c r="B94" s="8">
        <f t="shared" si="7"/>
        <v>24.173651792323003</v>
      </c>
      <c r="C94" s="13">
        <f t="shared" si="6"/>
        <v>0.04607701741603165</v>
      </c>
      <c r="D94" s="10">
        <f t="shared" si="8"/>
        <v>0.035119677908560715</v>
      </c>
      <c r="E94" s="18"/>
      <c r="V94" s="14">
        <f t="shared" si="9"/>
        <v>0.0012333917764010475</v>
      </c>
      <c r="W94" s="37">
        <f t="shared" si="10"/>
        <v>-0.04607701741603165</v>
      </c>
      <c r="X94" s="38">
        <f t="shared" si="11"/>
        <v>65.6</v>
      </c>
    </row>
    <row r="95" spans="1:24" ht="12.75">
      <c r="A95" s="4">
        <v>65.7</v>
      </c>
      <c r="B95" s="8">
        <f t="shared" si="7"/>
        <v>24.161959610596316</v>
      </c>
      <c r="C95" s="13">
        <f t="shared" si="6"/>
        <v>0.034384835689344584</v>
      </c>
      <c r="D95" s="10">
        <f t="shared" si="8"/>
        <v>0.026168063690520993</v>
      </c>
      <c r="E95" s="18"/>
      <c r="V95" s="14">
        <f t="shared" si="9"/>
        <v>0.0006847675573111631</v>
      </c>
      <c r="W95" s="37">
        <f t="shared" si="10"/>
        <v>-0.034384835689344584</v>
      </c>
      <c r="X95" s="38">
        <f t="shared" si="11"/>
        <v>65.7</v>
      </c>
    </row>
    <row r="96" spans="1:24" ht="12.75">
      <c r="A96" s="4">
        <v>65.8</v>
      </c>
      <c r="B96" s="8">
        <f t="shared" si="7"/>
        <v>24.15034577736488</v>
      </c>
      <c r="C96" s="13">
        <f t="shared" si="6"/>
        <v>0.022771002457908196</v>
      </c>
      <c r="D96" s="10">
        <f t="shared" si="8"/>
        <v>0.017303193357073098</v>
      </c>
      <c r="E96" s="18"/>
      <c r="V96" s="14">
        <f t="shared" si="9"/>
        <v>0.0002994005003522586</v>
      </c>
      <c r="W96" s="37">
        <f t="shared" si="10"/>
        <v>-0.022771002457908196</v>
      </c>
      <c r="X96" s="38">
        <f t="shared" si="11"/>
        <v>65.8</v>
      </c>
    </row>
    <row r="97" spans="1:24" ht="12.75">
      <c r="A97" s="4">
        <v>65.9</v>
      </c>
      <c r="B97" s="8">
        <f t="shared" si="7"/>
        <v>24.138809919020453</v>
      </c>
      <c r="C97" s="13">
        <f t="shared" si="6"/>
        <v>0.011235144113481255</v>
      </c>
      <c r="D97" s="10">
        <f t="shared" si="8"/>
        <v>0.008524388553475913</v>
      </c>
      <c r="E97" s="18"/>
      <c r="V97" s="14">
        <f t="shared" si="9"/>
        <v>7.266520021063118E-05</v>
      </c>
      <c r="W97" s="37">
        <f t="shared" si="10"/>
        <v>-0.011235144113481255</v>
      </c>
      <c r="X97" s="38">
        <f t="shared" si="11"/>
        <v>65.9</v>
      </c>
    </row>
    <row r="98" spans="1:24" ht="12.75">
      <c r="A98" s="4">
        <v>66</v>
      </c>
      <c r="B98" s="8">
        <f t="shared" si="7"/>
        <v>24.12735166438367</v>
      </c>
      <c r="C98" s="13">
        <f t="shared" si="6"/>
        <v>-0.00022311052330081793</v>
      </c>
      <c r="D98" s="10">
        <f t="shared" si="8"/>
        <v>0.00016902312371274087</v>
      </c>
      <c r="E98" s="18"/>
      <c r="V98" s="14">
        <f t="shared" si="9"/>
        <v>2.8568816349612505E-08</v>
      </c>
      <c r="W98" s="37">
        <f t="shared" si="10"/>
        <v>0.00022311052330081793</v>
      </c>
      <c r="X98" s="38">
        <f t="shared" si="11"/>
        <v>66</v>
      </c>
    </row>
    <row r="99" spans="1:24" ht="12.75">
      <c r="A99" s="4">
        <v>66.1</v>
      </c>
      <c r="B99" s="8">
        <f t="shared" si="7"/>
        <v>24.115970644684</v>
      </c>
      <c r="C99" s="13">
        <f t="shared" si="6"/>
        <v>-0.011604130222970355</v>
      </c>
      <c r="D99" s="10">
        <f t="shared" si="8"/>
        <v>0.0087777081868157</v>
      </c>
      <c r="E99" s="18"/>
      <c r="V99" s="14">
        <f t="shared" si="9"/>
        <v>7.704816101289137E-05</v>
      </c>
      <c r="W99" s="37">
        <f t="shared" si="10"/>
        <v>0.011604130222970355</v>
      </c>
      <c r="X99" s="38">
        <f t="shared" si="11"/>
        <v>66.1</v>
      </c>
    </row>
    <row r="100" spans="1:24" ht="12.75">
      <c r="A100" s="4">
        <v>66.2</v>
      </c>
      <c r="B100" s="8">
        <f t="shared" si="7"/>
        <v>24.104666493540098</v>
      </c>
      <c r="C100" s="13">
        <f t="shared" si="6"/>
        <v>-0.02290828136687395</v>
      </c>
      <c r="D100" s="10">
        <f t="shared" si="8"/>
        <v>0.01730232731637005</v>
      </c>
      <c r="E100" s="18"/>
      <c r="V100" s="14">
        <f t="shared" si="9"/>
        <v>0.00029937053056280525</v>
      </c>
      <c r="W100" s="37">
        <f t="shared" si="10"/>
        <v>0.02290828136687395</v>
      </c>
      <c r="X100" s="38">
        <f t="shared" si="11"/>
        <v>66.2</v>
      </c>
    </row>
    <row r="101" spans="1:24" ht="12.75">
      <c r="A101" s="4">
        <v>66.3</v>
      </c>
      <c r="B101" s="8">
        <f t="shared" si="7"/>
        <v>24.09343884694019</v>
      </c>
      <c r="C101" s="13">
        <f t="shared" si="6"/>
        <v>-0.03413592796677989</v>
      </c>
      <c r="D101" s="10">
        <f t="shared" si="8"/>
        <v>0.025743535419894336</v>
      </c>
      <c r="E101" s="18"/>
      <c r="V101" s="14">
        <f t="shared" si="9"/>
        <v>0.0006627296159153542</v>
      </c>
      <c r="W101" s="37">
        <f t="shared" si="10"/>
        <v>0.03413592796677989</v>
      </c>
      <c r="X101" s="38">
        <f t="shared" si="11"/>
        <v>66.3</v>
      </c>
    </row>
    <row r="102" spans="1:24" ht="12.75">
      <c r="A102" s="4">
        <v>66.4</v>
      </c>
      <c r="B102" s="8">
        <f t="shared" si="7"/>
        <v>24.08228734322273</v>
      </c>
      <c r="C102" s="13">
        <f t="shared" si="6"/>
        <v>-0.04528743168424043</v>
      </c>
      <c r="D102" s="10">
        <f t="shared" si="8"/>
        <v>0.03410198168994008</v>
      </c>
      <c r="E102" s="18"/>
      <c r="V102" s="14">
        <f t="shared" si="9"/>
        <v>0.0011629451551810085</v>
      </c>
      <c r="W102" s="37">
        <f t="shared" si="10"/>
        <v>0.04528743168424043</v>
      </c>
      <c r="X102" s="38">
        <f t="shared" si="11"/>
        <v>66.4</v>
      </c>
    </row>
    <row r="103" spans="1:24" ht="12.75">
      <c r="A103" s="4">
        <v>66.5</v>
      </c>
      <c r="B103" s="8">
        <f t="shared" si="7"/>
        <v>24.0712116230573</v>
      </c>
      <c r="C103" s="13">
        <f t="shared" si="6"/>
        <v>-0.05636315184966989</v>
      </c>
      <c r="D103" s="10">
        <f t="shared" si="8"/>
        <v>0.04237830966140593</v>
      </c>
      <c r="E103" s="18"/>
      <c r="V103" s="14">
        <f t="shared" si="9"/>
        <v>0.0017959211297580114</v>
      </c>
      <c r="W103" s="37">
        <f t="shared" si="10"/>
        <v>0.05636315184966989</v>
      </c>
      <c r="X103" s="38">
        <f t="shared" si="11"/>
        <v>66.5</v>
      </c>
    </row>
    <row r="104" spans="1:24" ht="12.75">
      <c r="A104" s="4">
        <v>66.6</v>
      </c>
      <c r="B104" s="8">
        <f t="shared" si="7"/>
        <v>24.06021132942554</v>
      </c>
      <c r="C104" s="13">
        <f t="shared" si="6"/>
        <v>-0.0673634454814298</v>
      </c>
      <c r="D104" s="10">
        <f t="shared" si="8"/>
        <v>0.0505731572683407</v>
      </c>
      <c r="E104" s="18"/>
      <c r="V104" s="14">
        <f t="shared" si="9"/>
        <v>0.0025576442360883216</v>
      </c>
      <c r="W104" s="37">
        <f t="shared" si="10"/>
        <v>0.0673634454814298</v>
      </c>
      <c r="X104" s="38">
        <f t="shared" si="11"/>
        <v>66.6</v>
      </c>
    </row>
    <row r="105" spans="1:24" ht="12.75">
      <c r="A105" s="4">
        <v>66.7</v>
      </c>
      <c r="B105" s="8">
        <f t="shared" si="7"/>
        <v>24.049286107602416</v>
      </c>
      <c r="C105" s="13">
        <f t="shared" si="6"/>
        <v>-0.0782886673045553</v>
      </c>
      <c r="D105" s="10">
        <f t="shared" si="8"/>
        <v>0.058687156899966494</v>
      </c>
      <c r="E105" s="18"/>
      <c r="V105" s="14">
        <f t="shared" si="9"/>
        <v>0.003444182385001285</v>
      </c>
      <c r="W105" s="37">
        <f t="shared" si="10"/>
        <v>0.0782886673045553</v>
      </c>
      <c r="X105" s="38">
        <f t="shared" si="11"/>
        <v>66.7</v>
      </c>
    </row>
    <row r="106" spans="1:24" ht="12.75">
      <c r="A106" s="4">
        <v>66.8</v>
      </c>
      <c r="B106" s="8">
        <f t="shared" si="7"/>
        <v>24.03843560513763</v>
      </c>
      <c r="C106" s="13">
        <f t="shared" si="6"/>
        <v>-0.08913916976934289</v>
      </c>
      <c r="D106" s="10">
        <f t="shared" si="8"/>
        <v>0.06672093545609498</v>
      </c>
      <c r="E106" s="18"/>
      <c r="V106" s="14">
        <f t="shared" si="9"/>
        <v>0.004451683228136391</v>
      </c>
      <c r="W106" s="37">
        <f t="shared" si="10"/>
        <v>0.08913916976934289</v>
      </c>
      <c r="X106" s="38">
        <f t="shared" si="11"/>
        <v>66.8</v>
      </c>
    </row>
    <row r="107" spans="1:24" ht="12.75">
      <c r="A107" s="4">
        <v>66.9</v>
      </c>
      <c r="B107" s="8">
        <f t="shared" si="7"/>
        <v>24.02765947183718</v>
      </c>
      <c r="C107" s="13">
        <f t="shared" si="6"/>
        <v>-0.09991530306979257</v>
      </c>
      <c r="D107" s="10">
        <f t="shared" si="8"/>
        <v>0.07467511440193764</v>
      </c>
      <c r="E107" s="18"/>
      <c r="V107" s="14">
        <f t="shared" si="9"/>
        <v>0.005576372710942474</v>
      </c>
      <c r="W107" s="37">
        <f t="shared" si="10"/>
        <v>0.09991530306979257</v>
      </c>
      <c r="X107" s="38">
        <f t="shared" si="11"/>
        <v>66.9</v>
      </c>
    </row>
    <row r="108" spans="1:24" ht="12.75">
      <c r="A108" s="4">
        <v>67</v>
      </c>
      <c r="B108" s="8">
        <f t="shared" si="7"/>
        <v>24.01695735974513</v>
      </c>
      <c r="C108" s="13">
        <f t="shared" si="6"/>
        <v>-0.11061741516184043</v>
      </c>
      <c r="D108" s="10">
        <f t="shared" si="8"/>
        <v>0.08255030982226898</v>
      </c>
      <c r="E108" s="18"/>
      <c r="V108" s="14">
        <f t="shared" si="9"/>
        <v>0.006814553651752598</v>
      </c>
      <c r="W108" s="37">
        <f t="shared" si="10"/>
        <v>0.11061741516184043</v>
      </c>
      <c r="X108" s="38">
        <f t="shared" si="11"/>
        <v>67</v>
      </c>
    </row>
    <row r="109" spans="1:24" ht="12.75">
      <c r="A109" s="4">
        <v>67.1</v>
      </c>
      <c r="B109" s="8">
        <f t="shared" si="7"/>
        <v>24.006328923125558</v>
      </c>
      <c r="C109" s="13">
        <f t="shared" si="6"/>
        <v>-0.12124585178141345</v>
      </c>
      <c r="D109" s="10">
        <f t="shared" si="8"/>
        <v>0.09034713247497277</v>
      </c>
      <c r="E109" s="19"/>
      <c r="V109" s="14">
        <f t="shared" si="9"/>
        <v>0.008162604346450279</v>
      </c>
      <c r="W109" s="37">
        <f t="shared" si="10"/>
        <v>0.12124585178141345</v>
      </c>
      <c r="X109" s="38">
        <f t="shared" si="11"/>
        <v>67.1</v>
      </c>
    </row>
    <row r="110" spans="1:24" ht="12.75">
      <c r="A110" s="4">
        <v>67.2</v>
      </c>
      <c r="B110" s="8">
        <f t="shared" si="7"/>
        <v>23.9957738184447</v>
      </c>
      <c r="C110" s="13">
        <f t="shared" si="6"/>
        <v>-0.1318009564622713</v>
      </c>
      <c r="D110" s="10">
        <f t="shared" si="8"/>
        <v>0.09806618784395185</v>
      </c>
      <c r="E110" s="19"/>
      <c r="V110" s="14">
        <f t="shared" si="9"/>
        <v>0.00961697719824525</v>
      </c>
      <c r="W110" s="37">
        <f t="shared" si="10"/>
        <v>0.1318009564622713</v>
      </c>
      <c r="X110" s="38">
        <f t="shared" si="11"/>
        <v>67.2</v>
      </c>
    </row>
    <row r="111" spans="1:24" ht="12.75">
      <c r="A111" s="4">
        <v>67.3</v>
      </c>
      <c r="B111" s="8">
        <f t="shared" si="7"/>
        <v>23.98529170435318</v>
      </c>
      <c r="C111" s="13">
        <f t="shared" si="6"/>
        <v>-0.1422830705537912</v>
      </c>
      <c r="D111" s="10">
        <f t="shared" si="8"/>
        <v>0.10570807619152392</v>
      </c>
      <c r="E111" s="19"/>
      <c r="V111" s="14">
        <f t="shared" si="9"/>
        <v>0.011174197372113026</v>
      </c>
      <c r="W111" s="37">
        <f t="shared" si="10"/>
        <v>0.1422830705537912</v>
      </c>
      <c r="X111" s="38">
        <f t="shared" si="11"/>
        <v>67.3</v>
      </c>
    </row>
    <row r="112" spans="1:24" ht="12.75">
      <c r="A112" s="4">
        <v>67.4</v>
      </c>
      <c r="B112" s="8">
        <f t="shared" si="7"/>
        <v>23.97488224166855</v>
      </c>
      <c r="C112" s="13">
        <f t="shared" si="6"/>
        <v>-0.15269253323842236</v>
      </c>
      <c r="D112" s="10">
        <f t="shared" si="8"/>
        <v>0.11327339261010559</v>
      </c>
      <c r="E112" s="19"/>
      <c r="V112" s="14">
        <f t="shared" si="9"/>
        <v>0.012830861473403125</v>
      </c>
      <c r="W112" s="37">
        <f t="shared" si="10"/>
        <v>0.15269253323842236</v>
      </c>
      <c r="X112" s="38">
        <f t="shared" si="11"/>
        <v>67.4</v>
      </c>
    </row>
    <row r="113" spans="1:24" ht="12.75">
      <c r="A113" s="4">
        <v>67.5</v>
      </c>
      <c r="B113" s="8">
        <f t="shared" si="7"/>
        <v>23.96454509335791</v>
      </c>
      <c r="C113" s="13">
        <f t="shared" si="6"/>
        <v>-0.1630296815490624</v>
      </c>
      <c r="D113" s="10">
        <f t="shared" si="8"/>
        <v>0.12076272707337955</v>
      </c>
      <c r="E113" s="19"/>
      <c r="V113" s="14">
        <f t="shared" si="9"/>
        <v>0.01458363625019956</v>
      </c>
      <c r="W113" s="37">
        <f t="shared" si="10"/>
        <v>0.1630296815490624</v>
      </c>
      <c r="X113" s="38">
        <f t="shared" si="11"/>
        <v>67.5</v>
      </c>
    </row>
    <row r="114" spans="1:24" ht="12.75">
      <c r="A114" s="4">
        <v>67.6</v>
      </c>
      <c r="B114" s="8">
        <f t="shared" si="7"/>
        <v>23.954279924520684</v>
      </c>
      <c r="C114" s="13">
        <f t="shared" si="6"/>
        <v>-0.1732948503862879</v>
      </c>
      <c r="D114" s="10">
        <f t="shared" si="8"/>
        <v>0.12817666448689935</v>
      </c>
      <c r="E114" s="19"/>
      <c r="V114" s="14">
        <f t="shared" si="9"/>
        <v>0.016429257318987166</v>
      </c>
      <c r="W114" s="37">
        <f t="shared" si="10"/>
        <v>0.1732948503862879</v>
      </c>
      <c r="X114" s="38">
        <f t="shared" si="11"/>
        <v>67.6</v>
      </c>
    </row>
    <row r="115" spans="1:24" ht="12.75">
      <c r="A115" s="4">
        <v>67.7</v>
      </c>
      <c r="B115" s="8">
        <f t="shared" si="7"/>
        <v>23.944086402371617</v>
      </c>
      <c r="C115" s="13">
        <f t="shared" si="6"/>
        <v>-0.18348837253535422</v>
      </c>
      <c r="D115" s="10">
        <f t="shared" si="8"/>
        <v>0.1355157847380755</v>
      </c>
      <c r="E115" s="19"/>
      <c r="V115" s="14">
        <f t="shared" si="9"/>
        <v>0.018364527913176415</v>
      </c>
      <c r="W115" s="37">
        <f t="shared" si="10"/>
        <v>0.18348837253535422</v>
      </c>
      <c r="X115" s="38">
        <f t="shared" si="11"/>
        <v>67.7</v>
      </c>
    </row>
    <row r="116" spans="1:24" ht="12.75">
      <c r="A116" s="4">
        <v>67.8</v>
      </c>
      <c r="B116" s="8">
        <f t="shared" si="7"/>
        <v>23.933964196223947</v>
      </c>
      <c r="C116" s="13">
        <f t="shared" si="6"/>
        <v>-0.19361057868302467</v>
      </c>
      <c r="D116" s="10">
        <f t="shared" si="8"/>
        <v>0.14278066274559342</v>
      </c>
      <c r="E116" s="19"/>
      <c r="V116" s="14">
        <f t="shared" si="9"/>
        <v>0.02038631765407089</v>
      </c>
      <c r="W116" s="37">
        <f t="shared" si="10"/>
        <v>0.19361057868302467</v>
      </c>
      <c r="X116" s="38">
        <f t="shared" si="11"/>
        <v>67.8</v>
      </c>
    </row>
    <row r="117" spans="1:24" ht="12.75">
      <c r="A117" s="4">
        <v>67.9</v>
      </c>
      <c r="B117" s="8">
        <f t="shared" si="7"/>
        <v>23.92391297747267</v>
      </c>
      <c r="C117" s="13">
        <f t="shared" si="6"/>
        <v>-0.20366179743430024</v>
      </c>
      <c r="D117" s="10">
        <f t="shared" si="8"/>
        <v>0.14997186850832123</v>
      </c>
      <c r="E117" s="19"/>
      <c r="V117" s="14">
        <f t="shared" si="9"/>
        <v>0.02249156134387719</v>
      </c>
      <c r="W117" s="37">
        <f t="shared" si="10"/>
        <v>0.20366179743430024</v>
      </c>
      <c r="X117" s="38">
        <f t="shared" si="11"/>
        <v>67.9</v>
      </c>
    </row>
    <row r="118" spans="1:24" ht="12.75">
      <c r="A118" s="4">
        <v>68</v>
      </c>
      <c r="B118" s="8">
        <f t="shared" si="7"/>
        <v>23.91393241957798</v>
      </c>
      <c r="C118" s="13">
        <f t="shared" si="6"/>
        <v>-0.213642355328993</v>
      </c>
      <c r="D118" s="10">
        <f t="shared" si="8"/>
        <v>0.15708996715367132</v>
      </c>
      <c r="E118" s="19"/>
      <c r="V118" s="14">
        <f t="shared" si="9"/>
        <v>0.024677257780341535</v>
      </c>
      <c r="W118" s="37">
        <f t="shared" si="10"/>
        <v>0.213642355328993</v>
      </c>
      <c r="X118" s="38">
        <f t="shared" si="11"/>
        <v>68</v>
      </c>
    </row>
    <row r="119" spans="1:24" ht="12.75">
      <c r="A119" s="4">
        <v>68.1</v>
      </c>
      <c r="B119" s="8">
        <f t="shared" si="7"/>
        <v>23.904022198048974</v>
      </c>
      <c r="C119" s="13">
        <f t="shared" si="6"/>
        <v>-0.22355257685799756</v>
      </c>
      <c r="D119" s="10">
        <f t="shared" si="8"/>
        <v>0.16413551898531395</v>
      </c>
      <c r="E119" s="19"/>
      <c r="V119" s="14">
        <f t="shared" si="9"/>
        <v>0.026940468592578357</v>
      </c>
      <c r="W119" s="37">
        <f t="shared" si="10"/>
        <v>0.22355257685799756</v>
      </c>
      <c r="X119" s="38">
        <f t="shared" si="11"/>
        <v>68.1</v>
      </c>
    </row>
    <row r="120" spans="1:24" ht="12.75">
      <c r="A120" s="4">
        <v>68.2</v>
      </c>
      <c r="B120" s="8">
        <f t="shared" si="7"/>
        <v>23.894181990427366</v>
      </c>
      <c r="C120" s="13">
        <f t="shared" si="6"/>
        <v>-0.2333927844796051</v>
      </c>
      <c r="D120" s="10">
        <f t="shared" si="8"/>
        <v>0.17110907953050225</v>
      </c>
      <c r="E120" s="19"/>
      <c r="V120" s="14">
        <f t="shared" si="9"/>
        <v>0.029278317097775744</v>
      </c>
      <c r="W120" s="37">
        <f t="shared" si="10"/>
        <v>0.2333927844796051</v>
      </c>
      <c r="X120" s="38">
        <f t="shared" si="11"/>
        <v>68.2</v>
      </c>
    </row>
    <row r="121" spans="1:24" ht="12.75">
      <c r="A121" s="4">
        <v>68.3</v>
      </c>
      <c r="B121" s="8">
        <f t="shared" si="7"/>
        <v>23.88441147627146</v>
      </c>
      <c r="C121" s="13">
        <f t="shared" si="6"/>
        <v>-0.2431632986355119</v>
      </c>
      <c r="D121" s="10">
        <f t="shared" si="8"/>
        <v>0.17801119958675835</v>
      </c>
      <c r="E121" s="19"/>
      <c r="V121" s="14">
        <f t="shared" si="9"/>
        <v>0.031687987178316716</v>
      </c>
      <c r="W121" s="37">
        <f t="shared" si="10"/>
        <v>0.2431632986355119</v>
      </c>
      <c r="X121" s="38">
        <f t="shared" si="11"/>
        <v>68.3</v>
      </c>
    </row>
    <row r="122" spans="1:24" ht="12.75">
      <c r="A122" s="4">
        <v>68.4</v>
      </c>
      <c r="B122" s="8">
        <f t="shared" si="7"/>
        <v>23.874710337140204</v>
      </c>
      <c r="C122" s="13">
        <f t="shared" si="6"/>
        <v>-0.2528644377667675</v>
      </c>
      <c r="D122" s="10">
        <f t="shared" si="8"/>
        <v>0.18484242526810488</v>
      </c>
      <c r="E122" s="19"/>
      <c r="V122" s="14">
        <f t="shared" si="9"/>
        <v>0.034166722178994934</v>
      </c>
      <c r="W122" s="37">
        <f t="shared" si="10"/>
        <v>0.2528644377667675</v>
      </c>
      <c r="X122" s="38">
        <f t="shared" si="11"/>
        <v>68.4</v>
      </c>
    </row>
    <row r="123" spans="1:24" ht="12.75">
      <c r="A123" s="4">
        <v>68.5</v>
      </c>
      <c r="B123" s="8">
        <f t="shared" si="7"/>
        <v>23.865078256577508</v>
      </c>
      <c r="C123" s="13">
        <f t="shared" si="6"/>
        <v>-0.2624965183294634</v>
      </c>
      <c r="D123" s="10">
        <f t="shared" si="8"/>
        <v>0.19160329805070322</v>
      </c>
      <c r="E123" s="19"/>
      <c r="V123" s="14">
        <f t="shared" si="9"/>
        <v>0.036711823823906614</v>
      </c>
      <c r="W123" s="37">
        <f t="shared" si="10"/>
        <v>0.2624965183294634</v>
      </c>
      <c r="X123" s="38">
        <f t="shared" si="11"/>
        <v>68.5</v>
      </c>
    </row>
    <row r="124" spans="1:24" ht="12.75">
      <c r="A124" s="4">
        <v>68.6</v>
      </c>
      <c r="B124" s="8">
        <f t="shared" si="7"/>
        <v>23.855514920096535</v>
      </c>
      <c r="C124" s="13">
        <f t="shared" si="6"/>
        <v>-0.27205985481043626</v>
      </c>
      <c r="D124" s="10">
        <f t="shared" si="8"/>
        <v>0.19829435481810226</v>
      </c>
      <c r="E124" s="19"/>
      <c r="V124" s="14">
        <f t="shared" si="9"/>
        <v>0.03932065115272743</v>
      </c>
      <c r="W124" s="37">
        <f t="shared" si="10"/>
        <v>0.27205985481043626</v>
      </c>
      <c r="X124" s="38">
        <f t="shared" si="11"/>
        <v>68.6</v>
      </c>
    </row>
    <row r="125" spans="1:24" ht="12.75">
      <c r="A125" s="4">
        <v>68.7</v>
      </c>
      <c r="B125" s="8">
        <f t="shared" si="7"/>
        <v>23.846020015164346</v>
      </c>
      <c r="C125" s="13">
        <f t="shared" si="6"/>
        <v>-0.281554759742626</v>
      </c>
      <c r="D125" s="10">
        <f t="shared" si="8"/>
        <v>0.20491612790584132</v>
      </c>
      <c r="E125" s="19"/>
      <c r="V125" s="14">
        <f t="shared" si="9"/>
        <v>0.04199061947592312</v>
      </c>
      <c r="W125" s="37">
        <f t="shared" si="10"/>
        <v>0.281554759742626</v>
      </c>
      <c r="X125" s="38">
        <f t="shared" si="11"/>
        <v>68.7</v>
      </c>
    </row>
    <row r="126" spans="1:24" ht="12.75">
      <c r="A126" s="4">
        <v>68.8</v>
      </c>
      <c r="B126" s="8">
        <f t="shared" si="7"/>
        <v>23.836593231186527</v>
      </c>
      <c r="C126" s="13">
        <f t="shared" si="6"/>
        <v>-0.29098154372044505</v>
      </c>
      <c r="D126" s="10">
        <f t="shared" si="8"/>
        <v>0.21146914514567228</v>
      </c>
      <c r="E126" s="19"/>
      <c r="V126" s="14">
        <f t="shared" si="9"/>
        <v>0.04471919934864141</v>
      </c>
      <c r="W126" s="37">
        <f t="shared" si="10"/>
        <v>0.29098154372044505</v>
      </c>
      <c r="X126" s="38">
        <f t="shared" si="11"/>
        <v>68.8</v>
      </c>
    </row>
    <row r="127" spans="1:24" ht="12.75">
      <c r="A127" s="4">
        <v>68.9</v>
      </c>
      <c r="B127" s="8">
        <f t="shared" si="7"/>
        <v>23.827234259492045</v>
      </c>
      <c r="C127" s="13">
        <f t="shared" si="6"/>
        <v>-0.300340515414927</v>
      </c>
      <c r="D127" s="10">
        <f t="shared" si="8"/>
        <v>0.21795392990923584</v>
      </c>
      <c r="E127" s="19"/>
      <c r="V127" s="14">
        <f t="shared" si="9"/>
        <v>0.04750391556288009</v>
      </c>
      <c r="W127" s="37">
        <f t="shared" si="10"/>
        <v>0.300340515414927</v>
      </c>
      <c r="X127" s="38">
        <f t="shared" si="11"/>
        <v>68.9</v>
      </c>
    </row>
    <row r="128" spans="1:24" ht="12.75">
      <c r="A128" s="4">
        <v>69</v>
      </c>
      <c r="B128" s="8">
        <f t="shared" si="7"/>
        <v>23.81794279331825</v>
      </c>
      <c r="C128" s="13">
        <f t="shared" si="6"/>
        <v>-0.30963198158872274</v>
      </c>
      <c r="D128" s="10">
        <f t="shared" si="8"/>
        <v>0.22437100115124836</v>
      </c>
      <c r="E128" s="19"/>
      <c r="V128" s="14">
        <f t="shared" si="9"/>
        <v>0.050342346157613495</v>
      </c>
      <c r="W128" s="37">
        <f t="shared" si="10"/>
        <v>0.30963198158872274</v>
      </c>
      <c r="X128" s="38">
        <f t="shared" si="11"/>
        <v>69</v>
      </c>
    </row>
    <row r="129" spans="1:24" ht="12.75">
      <c r="A129" s="4">
        <v>69.1</v>
      </c>
      <c r="B129" s="8">
        <f t="shared" si="7"/>
        <v>23.808718527795946</v>
      </c>
      <c r="C129" s="13">
        <f t="shared" si="6"/>
        <v>-0.3188562471110252</v>
      </c>
      <c r="D129" s="10">
        <f t="shared" si="8"/>
        <v>0.2307208734522614</v>
      </c>
      <c r="E129" s="19"/>
      <c r="V129" s="14">
        <f t="shared" si="9"/>
        <v>0.05323212144657442</v>
      </c>
      <c r="W129" s="37">
        <f t="shared" si="10"/>
        <v>0.3188562471110252</v>
      </c>
      <c r="X129" s="38">
        <f t="shared" si="11"/>
        <v>69.1</v>
      </c>
    </row>
    <row r="130" spans="1:24" ht="12.75">
      <c r="A130" s="4">
        <v>69.2</v>
      </c>
      <c r="B130" s="8">
        <f t="shared" si="7"/>
        <v>23.799561159934726</v>
      </c>
      <c r="C130" s="13">
        <f t="shared" si="6"/>
        <v>-0.3280136149722459</v>
      </c>
      <c r="D130" s="10">
        <f t="shared" si="8"/>
        <v>0.2370040570608713</v>
      </c>
      <c r="E130" s="19"/>
      <c r="V130" s="14">
        <f t="shared" si="9"/>
        <v>0.05617092306331274</v>
      </c>
      <c r="W130" s="37">
        <f t="shared" si="10"/>
        <v>0.3280136149722459</v>
      </c>
      <c r="X130" s="38">
        <f t="shared" si="11"/>
        <v>69.2</v>
      </c>
    </row>
    <row r="131" spans="1:24" ht="12.75">
      <c r="A131" s="4">
        <v>69.3</v>
      </c>
      <c r="B131" s="8">
        <f t="shared" si="7"/>
        <v>23.79047038860831</v>
      </c>
      <c r="C131" s="13">
        <f t="shared" si="6"/>
        <v>-0.33710438629866246</v>
      </c>
      <c r="D131" s="10">
        <f t="shared" si="8"/>
        <v>0.2432210579355429</v>
      </c>
      <c r="E131" s="19"/>
      <c r="V131" s="14">
        <f t="shared" si="9"/>
        <v>0.059156483023284724</v>
      </c>
      <c r="W131" s="37">
        <f t="shared" si="10"/>
        <v>0.33710438629866246</v>
      </c>
      <c r="X131" s="38">
        <f t="shared" si="11"/>
        <v>69.3</v>
      </c>
    </row>
    <row r="132" spans="1:24" ht="12.75">
      <c r="A132" s="4">
        <v>69.4</v>
      </c>
      <c r="B132" s="8">
        <f t="shared" si="7"/>
        <v>23.78144591454013</v>
      </c>
      <c r="C132" s="13">
        <f t="shared" si="6"/>
        <v>-0.34612886036684287</v>
      </c>
      <c r="D132" s="10">
        <f t="shared" si="8"/>
        <v>0.24937237778590984</v>
      </c>
      <c r="E132" s="19"/>
      <c r="V132" s="14">
        <f t="shared" si="9"/>
        <v>0.06218658280259854</v>
      </c>
      <c r="W132" s="37">
        <f t="shared" si="10"/>
        <v>0.34612886036684287</v>
      </c>
      <c r="X132" s="38">
        <f t="shared" si="11"/>
        <v>69.4</v>
      </c>
    </row>
    <row r="133" spans="1:24" ht="12.75">
      <c r="A133" s="4">
        <v>69.5</v>
      </c>
      <c r="B133" s="8">
        <f t="shared" si="7"/>
        <v>23.77248744028897</v>
      </c>
      <c r="C133" s="13">
        <f t="shared" si="6"/>
        <v>-0.3550873346180019</v>
      </c>
      <c r="D133" s="10">
        <f t="shared" si="8"/>
        <v>0.25545851411367043</v>
      </c>
      <c r="E133" s="19"/>
      <c r="V133" s="14">
        <f t="shared" si="9"/>
        <v>0.06525905243316435</v>
      </c>
      <c r="W133" s="37">
        <f t="shared" si="10"/>
        <v>0.3550873346180019</v>
      </c>
      <c r="X133" s="38">
        <f t="shared" si="11"/>
        <v>69.5</v>
      </c>
    </row>
    <row r="134" spans="1:24" ht="12.75">
      <c r="A134" s="4">
        <v>69.6</v>
      </c>
      <c r="B134" s="8">
        <f t="shared" si="7"/>
        <v>23.763594670234806</v>
      </c>
      <c r="C134" s="13">
        <f t="shared" si="6"/>
        <v>-0.3639801046721658</v>
      </c>
      <c r="D134" s="10">
        <f t="shared" si="8"/>
        <v>0.2614799602529927</v>
      </c>
      <c r="E134" s="19"/>
      <c r="V134" s="14">
        <f t="shared" si="9"/>
        <v>0.06837176961390663</v>
      </c>
      <c r="W134" s="37">
        <f t="shared" si="10"/>
        <v>0.3639801046721658</v>
      </c>
      <c r="X134" s="38">
        <f t="shared" si="11"/>
        <v>69.6</v>
      </c>
    </row>
    <row r="135" spans="1:24" ht="12.75">
      <c r="A135" s="4">
        <v>69.7</v>
      </c>
      <c r="B135" s="8">
        <f t="shared" si="7"/>
        <v>23.754767310564773</v>
      </c>
      <c r="C135" s="13">
        <f t="shared" si="6"/>
        <v>-0.37280746434219836</v>
      </c>
      <c r="D135" s="10">
        <f t="shared" si="8"/>
        <v>0.2674372054104723</v>
      </c>
      <c r="E135" s="19"/>
      <c r="V135" s="14">
        <f t="shared" si="9"/>
        <v>0.07152265883776314</v>
      </c>
      <c r="W135" s="37">
        <f t="shared" si="10"/>
        <v>0.37280746434219836</v>
      </c>
      <c r="X135" s="38">
        <f t="shared" si="11"/>
        <v>69.7</v>
      </c>
    </row>
    <row r="136" spans="1:24" ht="12.75">
      <c r="A136" s="4">
        <v>69.8</v>
      </c>
      <c r="B136" s="8">
        <f t="shared" si="7"/>
        <v>23.74600506925915</v>
      </c>
      <c r="C136" s="13">
        <f aca="true" t="shared" si="12" ref="C136:C199">B136-$B$3</f>
        <v>-0.38156970564782</v>
      </c>
      <c r="D136" s="10">
        <f t="shared" si="8"/>
        <v>0.2733307347047421</v>
      </c>
      <c r="E136" s="19"/>
      <c r="V136" s="14">
        <f t="shared" si="9"/>
        <v>0.07470969053423411</v>
      </c>
      <c r="W136" s="37">
        <f t="shared" si="10"/>
        <v>0.38156970564782</v>
      </c>
      <c r="X136" s="38">
        <f t="shared" si="11"/>
        <v>69.8</v>
      </c>
    </row>
    <row r="137" spans="1:24" ht="12.75">
      <c r="A137" s="4">
        <v>69.9</v>
      </c>
      <c r="B137" s="8">
        <f aca="true" t="shared" si="13" ref="B137:B200">DEGREES(ASIN((A137^2+$A$3^2-$C$5^2)/(2*A137*$A$3)))</f>
        <v>23.73730765607768</v>
      </c>
      <c r="C137" s="13">
        <f t="shared" si="12"/>
        <v>-0.39026711882929277</v>
      </c>
      <c r="D137" s="10">
        <f aca="true" t="shared" si="14" ref="D137:D200">ABS(50*C137)/A137</f>
        <v>0.2791610292055027</v>
      </c>
      <c r="E137" s="19"/>
      <c r="V137" s="14">
        <f aca="true" t="shared" si="15" ref="V137:V200">D137^2</f>
        <v>0.07793088022707552</v>
      </c>
      <c r="W137" s="37">
        <f aca="true" t="shared" si="16" ref="W137:W200">-C137</f>
        <v>0.39026711882929277</v>
      </c>
      <c r="X137" s="38">
        <f aca="true" t="shared" si="17" ref="X137:X200">A137</f>
        <v>69.9</v>
      </c>
    </row>
    <row r="138" spans="1:24" ht="12.75">
      <c r="A138" s="4">
        <v>70</v>
      </c>
      <c r="B138" s="8">
        <f t="shared" si="13"/>
        <v>23.728674782545827</v>
      </c>
      <c r="C138" s="13">
        <f t="shared" si="12"/>
        <v>-0.3988999923611445</v>
      </c>
      <c r="D138" s="10">
        <f t="shared" si="14"/>
        <v>0.2849285659722461</v>
      </c>
      <c r="E138" s="19"/>
      <c r="V138" s="14">
        <f t="shared" si="15"/>
        <v>0.08118428770700059</v>
      </c>
      <c r="W138" s="37">
        <f t="shared" si="16"/>
        <v>0.3988999923611445</v>
      </c>
      <c r="X138" s="38">
        <f t="shared" si="17"/>
        <v>70</v>
      </c>
    </row>
    <row r="139" spans="1:24" ht="12.75">
      <c r="A139" s="4">
        <v>70.1</v>
      </c>
      <c r="B139" s="8">
        <f t="shared" si="13"/>
        <v>23.720106161941285</v>
      </c>
      <c r="C139" s="13">
        <f t="shared" si="12"/>
        <v>-0.4074686129656868</v>
      </c>
      <c r="D139" s="10">
        <f t="shared" si="14"/>
        <v>0.29063381809250133</v>
      </c>
      <c r="E139" s="19"/>
      <c r="V139" s="14">
        <f t="shared" si="15"/>
        <v>0.08446801621902515</v>
      </c>
      <c r="W139" s="37">
        <f t="shared" si="16"/>
        <v>0.4074686129656868</v>
      </c>
      <c r="X139" s="38">
        <f t="shared" si="17"/>
        <v>70.1</v>
      </c>
    </row>
    <row r="140" spans="1:24" ht="12.75">
      <c r="A140" s="4">
        <v>70.2</v>
      </c>
      <c r="B140" s="8">
        <f t="shared" si="13"/>
        <v>23.711601509280506</v>
      </c>
      <c r="C140" s="13">
        <f t="shared" si="12"/>
        <v>-0.41597326562646586</v>
      </c>
      <c r="D140" s="10">
        <f t="shared" si="14"/>
        <v>0.296277254719705</v>
      </c>
      <c r="E140" s="19"/>
      <c r="V140" s="14">
        <f t="shared" si="15"/>
        <v>0.08778021166424496</v>
      </c>
      <c r="W140" s="37">
        <f t="shared" si="16"/>
        <v>0.41597326562646586</v>
      </c>
      <c r="X140" s="38">
        <f t="shared" si="17"/>
        <v>70.2</v>
      </c>
    </row>
    <row r="141" spans="1:24" ht="12.75">
      <c r="A141" s="4">
        <v>70.3</v>
      </c>
      <c r="B141" s="8">
        <f t="shared" si="13"/>
        <v>23.703160541305497</v>
      </c>
      <c r="C141" s="13">
        <f t="shared" si="12"/>
        <v>-0.4244142336014747</v>
      </c>
      <c r="D141" s="10">
        <f t="shared" si="14"/>
        <v>0.30185934111057944</v>
      </c>
      <c r="E141" s="19"/>
      <c r="V141" s="14">
        <f t="shared" si="15"/>
        <v>0.09111906181571315</v>
      </c>
      <c r="W141" s="37">
        <f t="shared" si="16"/>
        <v>0.4244142336014747</v>
      </c>
      <c r="X141" s="38">
        <f t="shared" si="17"/>
        <v>70.3</v>
      </c>
    </row>
    <row r="142" spans="1:24" ht="12.75">
      <c r="A142" s="4">
        <v>70.4</v>
      </c>
      <c r="B142" s="8">
        <f t="shared" si="13"/>
        <v>23.694782976470613</v>
      </c>
      <c r="C142" s="13">
        <f t="shared" si="12"/>
        <v>-0.43279179843635873</v>
      </c>
      <c r="D142" s="10">
        <f t="shared" si="14"/>
        <v>0.30738053866218656</v>
      </c>
      <c r="E142" s="19"/>
      <c r="V142" s="14">
        <f t="shared" si="15"/>
        <v>0.09448279554825596</v>
      </c>
      <c r="W142" s="37">
        <f t="shared" si="16"/>
        <v>0.43279179843635873</v>
      </c>
      <c r="X142" s="38">
        <f t="shared" si="17"/>
        <v>70.4</v>
      </c>
    </row>
    <row r="143" spans="1:24" ht="12.75">
      <c r="A143" s="4">
        <v>70.5</v>
      </c>
      <c r="B143" s="8">
        <f t="shared" si="13"/>
        <v>23.68646853492946</v>
      </c>
      <c r="C143" s="13">
        <f t="shared" si="12"/>
        <v>-0.4411062399775112</v>
      </c>
      <c r="D143" s="10">
        <f t="shared" si="14"/>
        <v>0.3128413049485895</v>
      </c>
      <c r="E143" s="19"/>
      <c r="V143" s="14">
        <f t="shared" si="15"/>
        <v>0.09786968208193639</v>
      </c>
      <c r="W143" s="37">
        <f t="shared" si="16"/>
        <v>0.4411062399775112</v>
      </c>
      <c r="X143" s="38">
        <f t="shared" si="17"/>
        <v>70.5</v>
      </c>
    </row>
    <row r="144" spans="1:24" ht="12.75">
      <c r="A144" s="4">
        <v>70.6</v>
      </c>
      <c r="B144" s="8">
        <f t="shared" si="13"/>
        <v>23.67821693852209</v>
      </c>
      <c r="C144" s="13">
        <f t="shared" si="12"/>
        <v>-0.44935783638488047</v>
      </c>
      <c r="D144" s="10">
        <f t="shared" si="14"/>
        <v>0.3182420937569975</v>
      </c>
      <c r="E144" s="19"/>
      <c r="V144" s="14">
        <f t="shared" si="15"/>
        <v>0.10127803023883761</v>
      </c>
      <c r="W144" s="37">
        <f t="shared" si="16"/>
        <v>0.44935783638488047</v>
      </c>
      <c r="X144" s="38">
        <f t="shared" si="17"/>
        <v>70.6</v>
      </c>
    </row>
    <row r="145" spans="1:24" ht="12.75">
      <c r="A145" s="4">
        <v>70.7</v>
      </c>
      <c r="B145" s="8">
        <f t="shared" si="13"/>
        <v>23.670027910762098</v>
      </c>
      <c r="C145" s="13">
        <f t="shared" si="12"/>
        <v>-0.45754686414487367</v>
      </c>
      <c r="D145" s="10">
        <f t="shared" si="14"/>
        <v>0.32358335512367303</v>
      </c>
      <c r="E145" s="19"/>
      <c r="V145" s="14">
        <f t="shared" si="15"/>
        <v>0.10470618771309309</v>
      </c>
      <c r="W145" s="37">
        <f t="shared" si="16"/>
        <v>0.45754686414487367</v>
      </c>
      <c r="X145" s="38">
        <f t="shared" si="17"/>
        <v>70.7</v>
      </c>
    </row>
    <row r="146" spans="1:24" ht="12.75">
      <c r="A146" s="4">
        <v>70.8</v>
      </c>
      <c r="B146" s="8">
        <f t="shared" si="13"/>
        <v>23.661901176824017</v>
      </c>
      <c r="C146" s="13">
        <f t="shared" si="12"/>
        <v>-0.4656735980829545</v>
      </c>
      <c r="D146" s="10">
        <f t="shared" si="14"/>
        <v>0.3288655353693182</v>
      </c>
      <c r="E146" s="19"/>
      <c r="V146" s="14">
        <f t="shared" si="15"/>
        <v>0.10815254035374826</v>
      </c>
      <c r="W146" s="37">
        <f t="shared" si="16"/>
        <v>0.4656735980829545</v>
      </c>
      <c r="X146" s="38">
        <f t="shared" si="17"/>
        <v>70.8</v>
      </c>
    </row>
    <row r="147" spans="1:24" ht="12.75">
      <c r="A147" s="4">
        <v>70.9</v>
      </c>
      <c r="B147" s="8">
        <f t="shared" si="13"/>
        <v>23.653836463530645</v>
      </c>
      <c r="C147" s="13">
        <f t="shared" si="12"/>
        <v>-0.4737383113763265</v>
      </c>
      <c r="D147" s="10">
        <f t="shared" si="14"/>
        <v>0.33408907713422176</v>
      </c>
      <c r="E147" s="19"/>
      <c r="V147" s="14">
        <f t="shared" si="15"/>
        <v>0.11161551146039597</v>
      </c>
      <c r="W147" s="37">
        <f t="shared" si="16"/>
        <v>0.4737383113763265</v>
      </c>
      <c r="X147" s="38">
        <f t="shared" si="17"/>
        <v>70.9</v>
      </c>
    </row>
    <row r="148" spans="1:24" ht="12.75">
      <c r="A148" s="4">
        <v>71</v>
      </c>
      <c r="B148" s="8">
        <f t="shared" si="13"/>
        <v>23.64583349934074</v>
      </c>
      <c r="C148" s="13">
        <f t="shared" si="12"/>
        <v>-0.4817412755662325</v>
      </c>
      <c r="D148" s="10">
        <f t="shared" si="14"/>
        <v>0.3392544194128398</v>
      </c>
      <c r="E148" s="19"/>
      <c r="V148" s="14">
        <f t="shared" si="15"/>
        <v>0.115093561091143</v>
      </c>
      <c r="W148" s="37">
        <f t="shared" si="16"/>
        <v>0.4817412755662325</v>
      </c>
      <c r="X148" s="38">
        <f t="shared" si="17"/>
        <v>71</v>
      </c>
    </row>
    <row r="149" spans="1:24" ht="12.75">
      <c r="A149" s="4">
        <v>71.1</v>
      </c>
      <c r="B149" s="8">
        <f t="shared" si="13"/>
        <v>23.637892014336526</v>
      </c>
      <c r="C149" s="13">
        <f t="shared" si="12"/>
        <v>-0.4896827605704459</v>
      </c>
      <c r="D149" s="10">
        <f t="shared" si="14"/>
        <v>0.34436199758821795</v>
      </c>
      <c r="E149" s="19"/>
      <c r="V149" s="14">
        <f t="shared" si="15"/>
        <v>0.11858518538294782</v>
      </c>
      <c r="W149" s="37">
        <f t="shared" si="16"/>
        <v>0.4896827605704459</v>
      </c>
      <c r="X149" s="38">
        <f t="shared" si="17"/>
        <v>71.1</v>
      </c>
    </row>
    <row r="150" spans="1:24" ht="12.75">
      <c r="A150" s="4">
        <v>71.2</v>
      </c>
      <c r="B150" s="8">
        <f t="shared" si="13"/>
        <v>23.63001174021159</v>
      </c>
      <c r="C150" s="13">
        <f t="shared" si="12"/>
        <v>-0.4975630346953821</v>
      </c>
      <c r="D150" s="10">
        <f t="shared" si="14"/>
        <v>0.3494122434658582</v>
      </c>
      <c r="E150" s="19"/>
      <c r="V150" s="14">
        <f t="shared" si="15"/>
        <v>0.12208891588384417</v>
      </c>
      <c r="W150" s="37">
        <f t="shared" si="16"/>
        <v>0.4975630346953821</v>
      </c>
      <c r="X150" s="38">
        <f t="shared" si="17"/>
        <v>71.2</v>
      </c>
    </row>
    <row r="151" spans="1:24" ht="12.75">
      <c r="A151" s="4">
        <v>71.3</v>
      </c>
      <c r="B151" s="8">
        <f t="shared" si="13"/>
        <v>23.622192410258688</v>
      </c>
      <c r="C151" s="13">
        <f t="shared" si="12"/>
        <v>-0.505382364648284</v>
      </c>
      <c r="D151" s="10">
        <f t="shared" si="14"/>
        <v>0.35440558530735206</v>
      </c>
      <c r="E151" s="19"/>
      <c r="V151" s="14">
        <f t="shared" si="15"/>
        <v>0.1256033188970468</v>
      </c>
      <c r="W151" s="37">
        <f t="shared" si="16"/>
        <v>0.505382364648284</v>
      </c>
      <c r="X151" s="38">
        <f t="shared" si="17"/>
        <v>71.3</v>
      </c>
    </row>
    <row r="152" spans="1:24" ht="12.75">
      <c r="A152" s="4">
        <v>71.4</v>
      </c>
      <c r="B152" s="8">
        <f t="shared" si="13"/>
        <v>23.61443375935778</v>
      </c>
      <c r="C152" s="13">
        <f t="shared" si="12"/>
        <v>-0.5131410155491913</v>
      </c>
      <c r="D152" s="10">
        <f t="shared" si="14"/>
        <v>0.35934244786357933</v>
      </c>
      <c r="E152" s="19"/>
      <c r="V152" s="14">
        <f t="shared" si="15"/>
        <v>0.12912699483658924</v>
      </c>
      <c r="W152" s="37">
        <f t="shared" si="16"/>
        <v>0.5131410155491913</v>
      </c>
      <c r="X152" s="38">
        <f t="shared" si="17"/>
        <v>71.4</v>
      </c>
    </row>
    <row r="153" spans="1:24" ht="12.75">
      <c r="A153" s="4">
        <v>71.5</v>
      </c>
      <c r="B153" s="8">
        <f t="shared" si="13"/>
        <v>23.606735523964172</v>
      </c>
      <c r="C153" s="13">
        <f t="shared" si="12"/>
        <v>-0.5208392509427995</v>
      </c>
      <c r="D153" s="10">
        <f t="shared" si="14"/>
        <v>0.3642232524075521</v>
      </c>
      <c r="E153" s="19"/>
      <c r="V153" s="14">
        <f t="shared" si="15"/>
        <v>0.13265857759433541</v>
      </c>
      <c r="W153" s="37">
        <f t="shared" si="16"/>
        <v>0.5208392509427995</v>
      </c>
      <c r="X153" s="38">
        <f t="shared" si="17"/>
        <v>71.5</v>
      </c>
    </row>
    <row r="154" spans="1:24" ht="12.75">
      <c r="A154" s="4">
        <v>71.6</v>
      </c>
      <c r="B154" s="8">
        <f t="shared" si="13"/>
        <v>23.599097442096628</v>
      </c>
      <c r="C154" s="13">
        <f t="shared" si="12"/>
        <v>-0.5284773328103434</v>
      </c>
      <c r="D154" s="10">
        <f t="shared" si="14"/>
        <v>0.36904841676699957</v>
      </c>
      <c r="E154" s="19"/>
      <c r="V154" s="14">
        <f t="shared" si="15"/>
        <v>0.136196733918229</v>
      </c>
      <c r="W154" s="37">
        <f t="shared" si="16"/>
        <v>0.5284773328103434</v>
      </c>
      <c r="X154" s="38">
        <f t="shared" si="17"/>
        <v>71.6</v>
      </c>
    </row>
    <row r="155" spans="1:24" ht="12.75">
      <c r="A155" s="4">
        <v>71.7</v>
      </c>
      <c r="B155" s="8">
        <f t="shared" si="13"/>
        <v>23.59151925332579</v>
      </c>
      <c r="C155" s="13">
        <f t="shared" si="12"/>
        <v>-0.5360555215811829</v>
      </c>
      <c r="D155" s="10">
        <f t="shared" si="14"/>
        <v>0.3738183553564734</v>
      </c>
      <c r="E155" s="19"/>
      <c r="V155" s="14">
        <f t="shared" si="15"/>
        <v>0.13974016280141863</v>
      </c>
      <c r="W155" s="37">
        <f t="shared" si="16"/>
        <v>0.5360555215811829</v>
      </c>
      <c r="X155" s="38">
        <f t="shared" si="17"/>
        <v>71.7</v>
      </c>
    </row>
    <row r="156" spans="1:24" ht="12.75">
      <c r="A156" s="4">
        <v>71.8</v>
      </c>
      <c r="B156" s="8">
        <f t="shared" si="13"/>
        <v>23.58400069876253</v>
      </c>
      <c r="C156" s="13">
        <f t="shared" si="12"/>
        <v>-0.5435740761444414</v>
      </c>
      <c r="D156" s="10">
        <f t="shared" si="14"/>
        <v>0.37853347920922104</v>
      </c>
      <c r="E156" s="19"/>
      <c r="V156" s="14">
        <f t="shared" si="15"/>
        <v>0.14328759488223777</v>
      </c>
      <c r="W156" s="37">
        <f t="shared" si="16"/>
        <v>0.5435740761444414</v>
      </c>
      <c r="X156" s="38">
        <f t="shared" si="17"/>
        <v>71.8</v>
      </c>
    </row>
    <row r="157" spans="1:24" ht="12.75">
      <c r="A157" s="4">
        <v>71.9</v>
      </c>
      <c r="B157" s="8">
        <f t="shared" si="13"/>
        <v>23.576541521046572</v>
      </c>
      <c r="C157" s="13">
        <f t="shared" si="12"/>
        <v>-0.5510332538603997</v>
      </c>
      <c r="D157" s="10">
        <f t="shared" si="14"/>
        <v>0.38319419600862287</v>
      </c>
      <c r="E157" s="19"/>
      <c r="V157" s="14">
        <f t="shared" si="15"/>
        <v>0.1468377918546949</v>
      </c>
      <c r="W157" s="37">
        <f t="shared" si="16"/>
        <v>0.5510332538603997</v>
      </c>
      <c r="X157" s="38">
        <f t="shared" si="17"/>
        <v>71.9</v>
      </c>
    </row>
    <row r="158" spans="1:24" ht="12.75">
      <c r="A158" s="4">
        <v>72</v>
      </c>
      <c r="B158" s="8">
        <f t="shared" si="13"/>
        <v>23.56914146433501</v>
      </c>
      <c r="C158" s="13">
        <f t="shared" si="12"/>
        <v>-0.5584333105719601</v>
      </c>
      <c r="D158" s="10">
        <f t="shared" si="14"/>
        <v>0.38780091011941675</v>
      </c>
      <c r="E158" s="19"/>
      <c r="V158" s="14">
        <f t="shared" si="15"/>
        <v>0.15038954588944795</v>
      </c>
      <c r="W158" s="37">
        <f t="shared" si="16"/>
        <v>0.5584333105719601</v>
      </c>
      <c r="X158" s="38">
        <f t="shared" si="17"/>
        <v>72</v>
      </c>
    </row>
    <row r="159" spans="1:24" ht="12.75">
      <c r="A159" s="4">
        <v>72.1</v>
      </c>
      <c r="B159" s="8">
        <f t="shared" si="13"/>
        <v>23.561800274291162</v>
      </c>
      <c r="C159" s="13">
        <f t="shared" si="12"/>
        <v>-0.5657745006158095</v>
      </c>
      <c r="D159" s="10">
        <f t="shared" si="14"/>
        <v>0.3923540226184532</v>
      </c>
      <c r="E159" s="19"/>
      <c r="V159" s="14">
        <f t="shared" si="15"/>
        <v>0.15394167906488168</v>
      </c>
      <c r="W159" s="37">
        <f t="shared" si="16"/>
        <v>0.5657745006158095</v>
      </c>
      <c r="X159" s="38">
        <f t="shared" si="17"/>
        <v>72.1</v>
      </c>
    </row>
    <row r="160" spans="1:24" ht="12.75">
      <c r="A160" s="4">
        <v>72.2</v>
      </c>
      <c r="B160" s="8">
        <f t="shared" si="13"/>
        <v>23.554517698073337</v>
      </c>
      <c r="C160" s="13">
        <f t="shared" si="12"/>
        <v>-0.5730570768336349</v>
      </c>
      <c r="D160" s="10">
        <f t="shared" si="14"/>
        <v>0.39685393132523195</v>
      </c>
      <c r="E160" s="19"/>
      <c r="V160" s="14">
        <f t="shared" si="15"/>
        <v>0.1574930428082919</v>
      </c>
      <c r="W160" s="37">
        <f t="shared" si="16"/>
        <v>0.5730570768336349</v>
      </c>
      <c r="X160" s="38">
        <f t="shared" si="17"/>
        <v>72.2</v>
      </c>
    </row>
    <row r="161" spans="1:24" ht="12.75">
      <c r="A161" s="4">
        <v>72.3</v>
      </c>
      <c r="B161" s="8">
        <f t="shared" si="13"/>
        <v>23.547293484323756</v>
      </c>
      <c r="C161" s="13">
        <f t="shared" si="12"/>
        <v>-0.5802812905832155</v>
      </c>
      <c r="D161" s="10">
        <f t="shared" si="14"/>
        <v>0.4013010308320993</v>
      </c>
      <c r="E161" s="19"/>
      <c r="V161" s="14">
        <f t="shared" si="15"/>
        <v>0.1610425173469055</v>
      </c>
      <c r="W161" s="37">
        <f t="shared" si="16"/>
        <v>0.5802812905832155</v>
      </c>
      <c r="X161" s="38">
        <f t="shared" si="17"/>
        <v>72.3</v>
      </c>
    </row>
    <row r="162" spans="1:24" ht="12.75">
      <c r="A162" s="4">
        <v>72.4</v>
      </c>
      <c r="B162" s="8">
        <f t="shared" si="13"/>
        <v>23.54012738315769</v>
      </c>
      <c r="C162" s="13">
        <f t="shared" si="12"/>
        <v>-0.5874473917492828</v>
      </c>
      <c r="D162" s="10">
        <f t="shared" si="14"/>
        <v>0.4056957125340351</v>
      </c>
      <c r="E162" s="19"/>
      <c r="V162" s="14">
        <f t="shared" si="15"/>
        <v>0.16458901116849842</v>
      </c>
      <c r="W162" s="37">
        <f t="shared" si="16"/>
        <v>0.5874473917492828</v>
      </c>
      <c r="X162" s="38">
        <f t="shared" si="17"/>
        <v>72.4</v>
      </c>
    </row>
    <row r="163" spans="1:24" ht="12.75">
      <c r="A163" s="4">
        <v>72.5</v>
      </c>
      <c r="B163" s="8">
        <f t="shared" si="13"/>
        <v>23.533019146152473</v>
      </c>
      <c r="C163" s="13">
        <f t="shared" si="12"/>
        <v>-0.5945556287544989</v>
      </c>
      <c r="D163" s="10">
        <f t="shared" si="14"/>
        <v>0.4100383646582751</v>
      </c>
      <c r="E163" s="19"/>
      <c r="V163" s="14">
        <f t="shared" si="15"/>
        <v>0.16813146049163258</v>
      </c>
      <c r="W163" s="37">
        <f t="shared" si="16"/>
        <v>0.5945556287544989</v>
      </c>
      <c r="X163" s="38">
        <f t="shared" si="17"/>
        <v>72.5</v>
      </c>
    </row>
    <row r="164" spans="1:24" ht="12.75">
      <c r="A164" s="4">
        <v>72.6</v>
      </c>
      <c r="B164" s="8">
        <f t="shared" si="13"/>
        <v>23.52596852633686</v>
      </c>
      <c r="C164" s="13">
        <f t="shared" si="12"/>
        <v>-0.6016062485701106</v>
      </c>
      <c r="D164" s="10">
        <f t="shared" si="14"/>
        <v>0.4143293722934646</v>
      </c>
      <c r="E164" s="19"/>
      <c r="V164" s="14">
        <f t="shared" si="15"/>
        <v>0.1716688287450964</v>
      </c>
      <c r="W164" s="37">
        <f t="shared" si="16"/>
        <v>0.6016062485701106</v>
      </c>
      <c r="X164" s="38">
        <f t="shared" si="17"/>
        <v>72.6</v>
      </c>
    </row>
    <row r="165" spans="1:24" ht="12.75">
      <c r="A165" s="4">
        <v>72.7</v>
      </c>
      <c r="B165" s="8">
        <f t="shared" si="13"/>
        <v>23.518975278180225</v>
      </c>
      <c r="C165" s="13">
        <f t="shared" si="12"/>
        <v>-0.6085994967267467</v>
      </c>
      <c r="D165" s="10">
        <f t="shared" si="14"/>
        <v>0.41856911741867037</v>
      </c>
      <c r="E165" s="19"/>
      <c r="V165" s="14">
        <f t="shared" si="15"/>
        <v>0.17520010605664466</v>
      </c>
      <c r="W165" s="37">
        <f t="shared" si="16"/>
        <v>0.6085994967267467</v>
      </c>
      <c r="X165" s="38">
        <f t="shared" si="17"/>
        <v>72.7</v>
      </c>
    </row>
    <row r="166" spans="1:24" ht="12.75">
      <c r="A166" s="4">
        <v>72.8</v>
      </c>
      <c r="B166" s="8">
        <f t="shared" si="13"/>
        <v>23.5120391575821</v>
      </c>
      <c r="C166" s="13">
        <f t="shared" si="12"/>
        <v>-0.6155356173248698</v>
      </c>
      <c r="D166" s="10">
        <f t="shared" si="14"/>
        <v>0.42275797893191613</v>
      </c>
      <c r="E166" s="19"/>
      <c r="V166" s="14">
        <f t="shared" si="15"/>
        <v>0.17872430875059844</v>
      </c>
      <c r="W166" s="37">
        <f t="shared" si="16"/>
        <v>0.6155356173248698</v>
      </c>
      <c r="X166" s="38">
        <f t="shared" si="17"/>
        <v>72.8</v>
      </c>
    </row>
    <row r="167" spans="1:24" ht="12.75">
      <c r="A167" s="4">
        <v>72.9</v>
      </c>
      <c r="B167" s="8">
        <f t="shared" si="13"/>
        <v>23.505159921861654</v>
      </c>
      <c r="C167" s="13">
        <f t="shared" si="12"/>
        <v>-0.6224148530453171</v>
      </c>
      <c r="D167" s="10">
        <f t="shared" si="14"/>
        <v>0.42689633267854393</v>
      </c>
      <c r="E167" s="19"/>
      <c r="V167" s="14">
        <f t="shared" si="15"/>
        <v>0.18224047885439007</v>
      </c>
      <c r="W167" s="37">
        <f t="shared" si="16"/>
        <v>0.6224148530453171</v>
      </c>
      <c r="X167" s="38">
        <f t="shared" si="17"/>
        <v>72.9</v>
      </c>
    </row>
    <row r="168" spans="1:24" ht="12.75">
      <c r="A168" s="4">
        <v>73</v>
      </c>
      <c r="B168" s="8">
        <f t="shared" si="13"/>
        <v>23.49833732974725</v>
      </c>
      <c r="C168" s="13">
        <f t="shared" si="12"/>
        <v>-0.6292374451597205</v>
      </c>
      <c r="D168" s="10">
        <f t="shared" si="14"/>
        <v>0.43098455147926057</v>
      </c>
      <c r="E168" s="19"/>
      <c r="V168" s="14">
        <f t="shared" si="15"/>
        <v>0.1857476836137794</v>
      </c>
      <c r="W168" s="37">
        <f t="shared" si="16"/>
        <v>0.6292374451597205</v>
      </c>
      <c r="X168" s="38">
        <f t="shared" si="17"/>
        <v>73</v>
      </c>
    </row>
    <row r="169" spans="1:24" ht="12.75">
      <c r="A169" s="4">
        <v>73.1</v>
      </c>
      <c r="B169" s="8">
        <f t="shared" si="13"/>
        <v>23.49157114136625</v>
      </c>
      <c r="C169" s="13">
        <f t="shared" si="12"/>
        <v>-0.6360036335407209</v>
      </c>
      <c r="D169" s="10">
        <f t="shared" si="14"/>
        <v>0.43502300515781184</v>
      </c>
      <c r="E169" s="19"/>
      <c r="V169" s="14">
        <f t="shared" si="15"/>
        <v>0.1892450150165336</v>
      </c>
      <c r="W169" s="37">
        <f t="shared" si="16"/>
        <v>0.6360036335407209</v>
      </c>
      <c r="X169" s="38">
        <f t="shared" si="17"/>
        <v>73.1</v>
      </c>
    </row>
    <row r="170" spans="1:24" ht="12.75">
      <c r="A170" s="4">
        <v>73.2</v>
      </c>
      <c r="B170" s="8">
        <f t="shared" si="13"/>
        <v>23.484861118234722</v>
      </c>
      <c r="C170" s="13">
        <f t="shared" si="12"/>
        <v>-0.6427136566722496</v>
      </c>
      <c r="D170" s="10">
        <f t="shared" si="14"/>
        <v>0.43901206056847647</v>
      </c>
      <c r="E170" s="19"/>
      <c r="V170" s="14">
        <f t="shared" si="15"/>
        <v>0.19273158932457965</v>
      </c>
      <c r="W170" s="37">
        <f t="shared" si="16"/>
        <v>0.6427136566722496</v>
      </c>
      <c r="X170" s="38">
        <f t="shared" si="17"/>
        <v>73.2</v>
      </c>
    </row>
    <row r="171" spans="1:24" ht="12.75">
      <c r="A171" s="4">
        <v>73.3</v>
      </c>
      <c r="B171" s="8">
        <f t="shared" si="13"/>
        <v>23.478207023247403</v>
      </c>
      <c r="C171" s="13">
        <f t="shared" si="12"/>
        <v>-0.6493677516595682</v>
      </c>
      <c r="D171" s="10">
        <f t="shared" si="14"/>
        <v>0.4429520816231707</v>
      </c>
      <c r="E171" s="19"/>
      <c r="V171" s="14">
        <f t="shared" si="15"/>
        <v>0.19620654661430006</v>
      </c>
      <c r="W171" s="37">
        <f t="shared" si="16"/>
        <v>0.6493677516595682</v>
      </c>
      <c r="X171" s="38">
        <f t="shared" si="17"/>
        <v>73.3</v>
      </c>
    </row>
    <row r="172" spans="1:24" ht="12.75">
      <c r="A172" s="4">
        <v>73.4</v>
      </c>
      <c r="B172" s="8">
        <f t="shared" si="13"/>
        <v>23.471608620667574</v>
      </c>
      <c r="C172" s="13">
        <f t="shared" si="12"/>
        <v>-0.6559661542393975</v>
      </c>
      <c r="D172" s="10">
        <f t="shared" si="14"/>
        <v>0.44684342931839066</v>
      </c>
      <c r="E172" s="19"/>
      <c r="V172" s="14">
        <f t="shared" si="15"/>
        <v>0.19966905032501958</v>
      </c>
      <c r="W172" s="37">
        <f t="shared" si="16"/>
        <v>0.6559661542393975</v>
      </c>
      <c r="X172" s="38">
        <f t="shared" si="17"/>
        <v>73.4</v>
      </c>
    </row>
    <row r="173" spans="1:24" ht="12.75">
      <c r="A173" s="4">
        <v>73.5</v>
      </c>
      <c r="B173" s="8">
        <f t="shared" si="13"/>
        <v>23.465065676117263</v>
      </c>
      <c r="C173" s="13">
        <f t="shared" si="12"/>
        <v>-0.6625090987897089</v>
      </c>
      <c r="D173" s="10">
        <f t="shared" si="14"/>
        <v>0.45068646176170674</v>
      </c>
      <c r="E173" s="19"/>
      <c r="V173" s="14">
        <f t="shared" si="15"/>
        <v>0.20311828681528635</v>
      </c>
      <c r="W173" s="37">
        <f t="shared" si="16"/>
        <v>0.6625090987897089</v>
      </c>
      <c r="X173" s="38">
        <f t="shared" si="17"/>
        <v>73.5</v>
      </c>
    </row>
    <row r="174" spans="1:24" ht="12.75">
      <c r="A174" s="4">
        <v>73.6</v>
      </c>
      <c r="B174" s="8">
        <f t="shared" si="13"/>
        <v>23.45857795656723</v>
      </c>
      <c r="C174" s="13">
        <f t="shared" si="12"/>
        <v>-0.6689968183397426</v>
      </c>
      <c r="D174" s="10">
        <f t="shared" si="14"/>
        <v>0.4544815341981947</v>
      </c>
      <c r="E174" s="19"/>
      <c r="V174" s="14">
        <f t="shared" si="15"/>
        <v>0.20655346492714483</v>
      </c>
      <c r="W174" s="37">
        <f t="shared" si="16"/>
        <v>0.6689968183397426</v>
      </c>
      <c r="X174" s="38">
        <f t="shared" si="17"/>
        <v>73.6</v>
      </c>
    </row>
    <row r="175" spans="1:24" ht="12.75">
      <c r="A175" s="4">
        <v>73.7</v>
      </c>
      <c r="B175" s="8">
        <f t="shared" si="13"/>
        <v>23.45214523032737</v>
      </c>
      <c r="C175" s="13">
        <f t="shared" si="12"/>
        <v>-0.6754295445796004</v>
      </c>
      <c r="D175" s="10">
        <f t="shared" si="14"/>
        <v>0.4582289990363639</v>
      </c>
      <c r="E175" s="19"/>
      <c r="V175" s="14">
        <f t="shared" si="15"/>
        <v>0.20997381555786798</v>
      </c>
      <c r="W175" s="37">
        <f t="shared" si="16"/>
        <v>0.6754295445796004</v>
      </c>
      <c r="X175" s="38">
        <f t="shared" si="17"/>
        <v>73.7</v>
      </c>
    </row>
    <row r="176" spans="1:24" ht="12.75">
      <c r="A176" s="4">
        <v>73.8</v>
      </c>
      <c r="B176" s="8">
        <f t="shared" si="13"/>
        <v>23.445767267036892</v>
      </c>
      <c r="C176" s="13">
        <f t="shared" si="12"/>
        <v>-0.6818075078700794</v>
      </c>
      <c r="D176" s="10">
        <f t="shared" si="14"/>
        <v>0.4619292058740375</v>
      </c>
      <c r="E176" s="19"/>
      <c r="V176" s="14">
        <f t="shared" si="15"/>
        <v>0.21337859123941894</v>
      </c>
      <c r="W176" s="37">
        <f t="shared" si="16"/>
        <v>0.6818075078700794</v>
      </c>
      <c r="X176" s="38">
        <f t="shared" si="17"/>
        <v>73.8</v>
      </c>
    </row>
    <row r="177" spans="1:24" ht="12.75">
      <c r="A177" s="4">
        <v>73.9</v>
      </c>
      <c r="B177" s="8">
        <f t="shared" si="13"/>
        <v>23.439443837654824</v>
      </c>
      <c r="C177" s="13">
        <f t="shared" si="12"/>
        <v>-0.6881309372521471</v>
      </c>
      <c r="D177" s="10">
        <f t="shared" si="14"/>
        <v>0.46558250152378017</v>
      </c>
      <c r="E177" s="19"/>
      <c r="V177" s="14">
        <f t="shared" si="15"/>
        <v>0.21676706572514076</v>
      </c>
      <c r="W177" s="37">
        <f t="shared" si="16"/>
        <v>0.6881309372521471</v>
      </c>
      <c r="X177" s="38">
        <f t="shared" si="17"/>
        <v>73.9</v>
      </c>
    </row>
    <row r="178" spans="1:24" ht="12.75">
      <c r="A178" s="4">
        <v>74</v>
      </c>
      <c r="B178" s="8">
        <f t="shared" si="13"/>
        <v>23.433174714450484</v>
      </c>
      <c r="C178" s="13">
        <f t="shared" si="12"/>
        <v>-0.6944000604564877</v>
      </c>
      <c r="D178" s="10">
        <f t="shared" si="14"/>
        <v>0.46918923003816737</v>
      </c>
      <c r="E178" s="19"/>
      <c r="V178" s="14">
        <f t="shared" si="15"/>
        <v>0.22013853358380833</v>
      </c>
      <c r="W178" s="37">
        <f t="shared" si="16"/>
        <v>0.6944000604564877</v>
      </c>
      <c r="X178" s="38">
        <f t="shared" si="17"/>
        <v>74</v>
      </c>
    </row>
    <row r="179" spans="1:24" ht="12.75">
      <c r="A179" s="4">
        <v>74.1</v>
      </c>
      <c r="B179" s="8">
        <f t="shared" si="13"/>
        <v>23.426959670994005</v>
      </c>
      <c r="C179" s="13">
        <f t="shared" si="12"/>
        <v>-0.7006151039129662</v>
      </c>
      <c r="D179" s="10">
        <f t="shared" si="14"/>
        <v>0.47274973273479504</v>
      </c>
      <c r="E179" s="19"/>
      <c r="V179" s="14">
        <f t="shared" si="15"/>
        <v>0.22349230980082013</v>
      </c>
      <c r="W179" s="37">
        <f t="shared" si="16"/>
        <v>0.7006151039129662</v>
      </c>
      <c r="X179" s="38">
        <f t="shared" si="17"/>
        <v>74.1</v>
      </c>
    </row>
    <row r="180" spans="1:24" ht="12.75">
      <c r="A180" s="4">
        <v>74.2</v>
      </c>
      <c r="B180" s="8">
        <f t="shared" si="13"/>
        <v>23.420798482147063</v>
      </c>
      <c r="C180" s="13">
        <f t="shared" si="12"/>
        <v>-0.7067762927599084</v>
      </c>
      <c r="D180" s="10">
        <f t="shared" si="14"/>
        <v>0.47626434822096253</v>
      </c>
      <c r="E180" s="19"/>
      <c r="V180" s="14">
        <f t="shared" si="15"/>
        <v>0.22682772938633824</v>
      </c>
      <c r="W180" s="37">
        <f t="shared" si="16"/>
        <v>0.7067762927599084</v>
      </c>
      <c r="X180" s="38">
        <f t="shared" si="17"/>
        <v>74.2</v>
      </c>
    </row>
    <row r="181" spans="1:24" ht="12.75">
      <c r="A181" s="4">
        <v>74.3</v>
      </c>
      <c r="B181" s="8">
        <f t="shared" si="13"/>
        <v>23.414690924053556</v>
      </c>
      <c r="C181" s="13">
        <f t="shared" si="12"/>
        <v>-0.7128838508534159</v>
      </c>
      <c r="D181" s="10">
        <f t="shared" si="14"/>
        <v>0.4797334124181803</v>
      </c>
      <c r="E181" s="19"/>
      <c r="V181" s="14">
        <f t="shared" si="15"/>
        <v>0.23014414699039187</v>
      </c>
      <c r="W181" s="37">
        <f t="shared" si="16"/>
        <v>0.7128838508534159</v>
      </c>
      <c r="X181" s="38">
        <f t="shared" si="17"/>
        <v>74.3</v>
      </c>
    </row>
    <row r="182" spans="1:24" ht="12.75">
      <c r="A182" s="4">
        <v>74.4</v>
      </c>
      <c r="B182" s="8">
        <f t="shared" si="13"/>
        <v>23.40863677413048</v>
      </c>
      <c r="C182" s="13">
        <f t="shared" si="12"/>
        <v>-0.7189380007764932</v>
      </c>
      <c r="D182" s="10">
        <f t="shared" si="14"/>
        <v>0.4831572585863529</v>
      </c>
      <c r="E182" s="19"/>
      <c r="V182" s="14">
        <f t="shared" si="15"/>
        <v>0.23344093652467987</v>
      </c>
      <c r="W182" s="37">
        <f t="shared" si="16"/>
        <v>0.7189380007764932</v>
      </c>
      <c r="X182" s="38">
        <f t="shared" si="17"/>
        <v>74.4</v>
      </c>
    </row>
    <row r="183" spans="1:24" ht="12.75">
      <c r="A183" s="4">
        <v>74.5</v>
      </c>
      <c r="B183" s="8">
        <f t="shared" si="13"/>
        <v>23.40263581105875</v>
      </c>
      <c r="C183" s="13">
        <f t="shared" si="12"/>
        <v>-0.7249389638482207</v>
      </c>
      <c r="D183" s="10">
        <f t="shared" si="14"/>
        <v>0.4865362173477991</v>
      </c>
      <c r="E183" s="19"/>
      <c r="V183" s="14">
        <f t="shared" si="15"/>
        <v>0.23671749079110482</v>
      </c>
      <c r="W183" s="37">
        <f t="shared" si="16"/>
        <v>0.7249389638482207</v>
      </c>
      <c r="X183" s="38">
        <f t="shared" si="17"/>
        <v>74.5</v>
      </c>
    </row>
    <row r="184" spans="1:24" ht="12.75">
      <c r="A184" s="4">
        <v>74.6</v>
      </c>
      <c r="B184" s="8">
        <f t="shared" si="13"/>
        <v>23.396687814774268</v>
      </c>
      <c r="C184" s="13">
        <f t="shared" si="12"/>
        <v>-0.7308869601327039</v>
      </c>
      <c r="D184" s="10">
        <f t="shared" si="14"/>
        <v>0.48987061671092763</v>
      </c>
      <c r="E184" s="19"/>
      <c r="V184" s="14">
        <f t="shared" si="15"/>
        <v>0.23997322111674457</v>
      </c>
      <c r="W184" s="37">
        <f t="shared" si="16"/>
        <v>0.7308869601327039</v>
      </c>
      <c r="X184" s="38">
        <f t="shared" si="17"/>
        <v>74.6</v>
      </c>
    </row>
    <row r="185" spans="1:24" ht="12.75">
      <c r="A185" s="4">
        <v>74.7</v>
      </c>
      <c r="B185" s="8">
        <f t="shared" si="13"/>
        <v>23.390792566458924</v>
      </c>
      <c r="C185" s="13">
        <f t="shared" si="12"/>
        <v>-0.736782208448048</v>
      </c>
      <c r="D185" s="10">
        <f t="shared" si="14"/>
        <v>0.49316078209374026</v>
      </c>
      <c r="E185" s="19"/>
      <c r="V185" s="14">
        <f t="shared" si="15"/>
        <v>0.24320755699530955</v>
      </c>
      <c r="W185" s="37">
        <f t="shared" si="16"/>
        <v>0.736782208448048</v>
      </c>
      <c r="X185" s="38">
        <f t="shared" si="17"/>
        <v>74.7</v>
      </c>
    </row>
    <row r="186" spans="1:24" ht="12.75">
      <c r="A186" s="4">
        <v>74.8</v>
      </c>
      <c r="B186" s="8">
        <f t="shared" si="13"/>
        <v>23.3849498485317</v>
      </c>
      <c r="C186" s="13">
        <f t="shared" si="12"/>
        <v>-0.7426249263752709</v>
      </c>
      <c r="D186" s="10">
        <f t="shared" si="14"/>
        <v>0.4964070363471062</v>
      </c>
      <c r="E186" s="19"/>
      <c r="V186" s="14">
        <f t="shared" si="15"/>
        <v>0.2464199457349172</v>
      </c>
      <c r="W186" s="37">
        <f t="shared" si="16"/>
        <v>0.7426249263752709</v>
      </c>
      <c r="X186" s="38">
        <f t="shared" si="17"/>
        <v>74.8</v>
      </c>
    </row>
    <row r="187" spans="1:24" ht="12.75">
      <c r="A187" s="4">
        <v>74.9</v>
      </c>
      <c r="B187" s="8">
        <f t="shared" si="13"/>
        <v>23.379159444639956</v>
      </c>
      <c r="C187" s="13">
        <f t="shared" si="12"/>
        <v>-0.7484153302670151</v>
      </c>
      <c r="D187" s="10">
        <f t="shared" si="14"/>
        <v>0.49960969977771363</v>
      </c>
      <c r="E187" s="19"/>
      <c r="V187" s="14">
        <f t="shared" si="15"/>
        <v>0.24960985211197714</v>
      </c>
      <c r="W187" s="37">
        <f t="shared" si="16"/>
        <v>0.7484153302670151</v>
      </c>
      <c r="X187" s="38">
        <f t="shared" si="17"/>
        <v>74.9</v>
      </c>
    </row>
    <row r="188" spans="1:24" ht="12.75">
      <c r="A188" s="4">
        <v>75</v>
      </c>
      <c r="B188" s="8">
        <f t="shared" si="13"/>
        <v>23.373421139650667</v>
      </c>
      <c r="C188" s="13">
        <f t="shared" si="12"/>
        <v>-0.754153635256305</v>
      </c>
      <c r="D188" s="10">
        <f t="shared" si="14"/>
        <v>0.50276909017087</v>
      </c>
      <c r="E188" s="19"/>
      <c r="V188" s="14">
        <f t="shared" si="15"/>
        <v>0.25277675803124444</v>
      </c>
      <c r="W188" s="37">
        <f t="shared" si="16"/>
        <v>0.754153635256305</v>
      </c>
      <c r="X188" s="38">
        <f t="shared" si="17"/>
        <v>75</v>
      </c>
    </row>
    <row r="189" spans="1:24" ht="12.75">
      <c r="A189" s="4">
        <v>75.1</v>
      </c>
      <c r="B189" s="8">
        <f t="shared" si="13"/>
        <v>23.36773471964179</v>
      </c>
      <c r="C189" s="13">
        <f t="shared" si="12"/>
        <v>-0.7598400552651832</v>
      </c>
      <c r="D189" s="10">
        <f t="shared" si="14"/>
        <v>0.5058855228130381</v>
      </c>
      <c r="E189" s="19"/>
      <c r="V189" s="14">
        <f t="shared" si="15"/>
        <v>0.2559201621918209</v>
      </c>
      <c r="W189" s="37">
        <f t="shared" si="16"/>
        <v>0.7598400552651832</v>
      </c>
      <c r="X189" s="38">
        <f t="shared" si="17"/>
        <v>75.1</v>
      </c>
    </row>
    <row r="190" spans="1:24" ht="12.75">
      <c r="A190" s="4">
        <v>75.2</v>
      </c>
      <c r="B190" s="8">
        <f t="shared" si="13"/>
        <v>23.362099971893674</v>
      </c>
      <c r="C190" s="13">
        <f t="shared" si="12"/>
        <v>-0.7654748030132978</v>
      </c>
      <c r="D190" s="10">
        <f t="shared" si="14"/>
        <v>0.5089593105141608</v>
      </c>
      <c r="E190" s="19"/>
      <c r="V190" s="14">
        <f t="shared" si="15"/>
        <v>0.2590395797590499</v>
      </c>
      <c r="W190" s="37">
        <f t="shared" si="16"/>
        <v>0.7654748030132978</v>
      </c>
      <c r="X190" s="38">
        <f t="shared" si="17"/>
        <v>75.2</v>
      </c>
    </row>
    <row r="191" spans="1:24" ht="12.75">
      <c r="A191" s="4">
        <v>75.3</v>
      </c>
      <c r="B191" s="8">
        <f t="shared" si="13"/>
        <v>23.356516684880628</v>
      </c>
      <c r="C191" s="13">
        <f t="shared" si="12"/>
        <v>-0.7710580900263437</v>
      </c>
      <c r="D191" s="10">
        <f t="shared" si="14"/>
        <v>0.5119907636297103</v>
      </c>
      <c r="E191" s="19"/>
      <c r="V191" s="14">
        <f t="shared" si="15"/>
        <v>0.2621345420421339</v>
      </c>
      <c r="W191" s="37">
        <f t="shared" si="16"/>
        <v>0.7710580900263437</v>
      </c>
      <c r="X191" s="38">
        <f t="shared" si="17"/>
        <v>75.3</v>
      </c>
    </row>
    <row r="192" spans="1:24" ht="12.75">
      <c r="A192" s="4">
        <v>75.4</v>
      </c>
      <c r="B192" s="8">
        <f t="shared" si="13"/>
        <v>23.35098464826245</v>
      </c>
      <c r="C192" s="13">
        <f t="shared" si="12"/>
        <v>-0.7765901266445212</v>
      </c>
      <c r="D192" s="10">
        <f t="shared" si="14"/>
        <v>0.5149801900825737</v>
      </c>
      <c r="E192" s="19"/>
      <c r="V192" s="14">
        <f t="shared" si="15"/>
        <v>0.2652045961774837</v>
      </c>
      <c r="W192" s="37">
        <f t="shared" si="16"/>
        <v>0.7765901266445212</v>
      </c>
      <c r="X192" s="38">
        <f t="shared" si="17"/>
        <v>75.4</v>
      </c>
    </row>
    <row r="193" spans="1:24" ht="12.75">
      <c r="A193" s="4">
        <v>75.5</v>
      </c>
      <c r="B193" s="8">
        <f t="shared" si="13"/>
        <v>23.345503652876086</v>
      </c>
      <c r="C193" s="13">
        <f t="shared" si="12"/>
        <v>-0.7820711220308851</v>
      </c>
      <c r="D193" s="10">
        <f t="shared" si="14"/>
        <v>0.5179278953846922</v>
      </c>
      <c r="E193" s="19"/>
      <c r="V193" s="14">
        <f t="shared" si="15"/>
        <v>0.26824930481761666</v>
      </c>
      <c r="W193" s="37">
        <f t="shared" si="16"/>
        <v>0.7820711220308851</v>
      </c>
      <c r="X193" s="38">
        <f t="shared" si="17"/>
        <v>75.5</v>
      </c>
    </row>
    <row r="194" spans="1:24" ht="12.75">
      <c r="A194" s="4">
        <v>75.6</v>
      </c>
      <c r="B194" s="8">
        <f t="shared" si="13"/>
        <v>23.340073490727367</v>
      </c>
      <c r="C194" s="13">
        <f t="shared" si="12"/>
        <v>-0.787501284179605</v>
      </c>
      <c r="D194" s="10">
        <f t="shared" si="14"/>
        <v>0.5208341826584689</v>
      </c>
      <c r="E194" s="19"/>
      <c r="V194" s="14">
        <f t="shared" si="15"/>
        <v>0.2712682458255154</v>
      </c>
      <c r="W194" s="37">
        <f t="shared" si="16"/>
        <v>0.787501284179605</v>
      </c>
      <c r="X194" s="38">
        <f t="shared" si="17"/>
        <v>75.6</v>
      </c>
    </row>
    <row r="195" spans="1:24" ht="12.75">
      <c r="A195" s="4">
        <v>75.7</v>
      </c>
      <c r="B195" s="8">
        <f t="shared" si="13"/>
        <v>23.33469395498278</v>
      </c>
      <c r="C195" s="13">
        <f t="shared" si="12"/>
        <v>-0.7928808199241928</v>
      </c>
      <c r="D195" s="10">
        <f t="shared" si="14"/>
        <v>0.5236993526579873</v>
      </c>
      <c r="E195" s="19"/>
      <c r="V195" s="14">
        <f t="shared" si="15"/>
        <v>0.27426101197439495</v>
      </c>
      <c r="W195" s="37">
        <f t="shared" si="16"/>
        <v>0.7928808199241928</v>
      </c>
      <c r="X195" s="38">
        <f t="shared" si="17"/>
        <v>75.7</v>
      </c>
    </row>
    <row r="196" spans="1:24" ht="12.75">
      <c r="A196" s="4">
        <v>75.8</v>
      </c>
      <c r="B196" s="8">
        <f t="shared" si="13"/>
        <v>23.329364839961386</v>
      </c>
      <c r="C196" s="13">
        <f t="shared" si="12"/>
        <v>-0.7982099349455858</v>
      </c>
      <c r="D196" s="10">
        <f t="shared" si="14"/>
        <v>0.5265237037899643</v>
      </c>
      <c r="E196" s="19"/>
      <c r="V196" s="14">
        <f t="shared" si="15"/>
        <v>0.27722721065270206</v>
      </c>
      <c r="W196" s="37">
        <f t="shared" si="16"/>
        <v>0.7982099349455858</v>
      </c>
      <c r="X196" s="38">
        <f t="shared" si="17"/>
        <v>75.8</v>
      </c>
    </row>
    <row r="197" spans="1:24" ht="12.75">
      <c r="A197" s="4">
        <v>75.9</v>
      </c>
      <c r="B197" s="8">
        <f t="shared" si="13"/>
        <v>23.32408594112666</v>
      </c>
      <c r="C197" s="13">
        <f t="shared" si="12"/>
        <v>-0.8034888337803103</v>
      </c>
      <c r="D197" s="10">
        <f t="shared" si="14"/>
        <v>0.5293075321345917</v>
      </c>
      <c r="E197" s="19"/>
      <c r="V197" s="14">
        <f t="shared" si="15"/>
        <v>0.28016646357441183</v>
      </c>
      <c r="W197" s="37">
        <f t="shared" si="16"/>
        <v>0.8034888337803103</v>
      </c>
      <c r="X197" s="38">
        <f t="shared" si="17"/>
        <v>75.9</v>
      </c>
    </row>
    <row r="198" spans="1:24" ht="12.75">
      <c r="A198" s="4">
        <v>76</v>
      </c>
      <c r="B198" s="8">
        <f t="shared" si="13"/>
        <v>23.318857055078578</v>
      </c>
      <c r="C198" s="13">
        <f t="shared" si="12"/>
        <v>-0.8087177198283939</v>
      </c>
      <c r="D198" s="10">
        <f t="shared" si="14"/>
        <v>0.5320511314660487</v>
      </c>
      <c r="E198" s="19"/>
      <c r="V198" s="14">
        <f t="shared" si="15"/>
        <v>0.2830784064943026</v>
      </c>
      <c r="W198" s="37">
        <f t="shared" si="16"/>
        <v>0.8087177198283939</v>
      </c>
      <c r="X198" s="38">
        <f t="shared" si="17"/>
        <v>76</v>
      </c>
    </row>
    <row r="199" spans="1:24" ht="12.75">
      <c r="A199" s="4">
        <v>76.1</v>
      </c>
      <c r="B199" s="8">
        <f t="shared" si="13"/>
        <v>23.31367797954565</v>
      </c>
      <c r="C199" s="13">
        <f t="shared" si="12"/>
        <v>-0.8138967953613232</v>
      </c>
      <c r="D199" s="10">
        <f t="shared" si="14"/>
        <v>0.5347547932728799</v>
      </c>
      <c r="E199" s="19"/>
      <c r="V199" s="14">
        <f t="shared" si="15"/>
        <v>0.2859626889283205</v>
      </c>
      <c r="W199" s="37">
        <f t="shared" si="16"/>
        <v>0.8138967953613232</v>
      </c>
      <c r="X199" s="38">
        <f t="shared" si="17"/>
        <v>76.1</v>
      </c>
    </row>
    <row r="200" spans="1:24" ht="12.75">
      <c r="A200" s="4">
        <v>76.2</v>
      </c>
      <c r="B200" s="8">
        <f t="shared" si="13"/>
        <v>23.308548513377055</v>
      </c>
      <c r="C200" s="13">
        <f aca="true" t="shared" si="18" ref="C200:C263">B200-$B$3</f>
        <v>-0.8190262615299169</v>
      </c>
      <c r="D200" s="10">
        <f t="shared" si="14"/>
        <v>0.5374188067781607</v>
      </c>
      <c r="E200" s="19"/>
      <c r="V200" s="14">
        <f t="shared" si="15"/>
        <v>0.288818973878862</v>
      </c>
      <c r="W200" s="37">
        <f t="shared" si="16"/>
        <v>0.8190262615299169</v>
      </c>
      <c r="X200" s="38">
        <f t="shared" si="17"/>
        <v>76.2</v>
      </c>
    </row>
    <row r="201" spans="1:24" ht="12.75">
      <c r="A201" s="4">
        <v>76.3</v>
      </c>
      <c r="B201" s="8">
        <f aca="true" t="shared" si="19" ref="B201:B264">DEGREES(ASIN((A201^2+$A$3^2-$C$5^2)/(2*A201*$A$3)))</f>
        <v>23.30346845653483</v>
      </c>
      <c r="C201" s="13">
        <f t="shared" si="18"/>
        <v>-0.8241063183721415</v>
      </c>
      <c r="D201" s="10">
        <f aca="true" t="shared" si="20" ref="D201:D264">ABS(50*C201)/A201</f>
        <v>0.5400434589594637</v>
      </c>
      <c r="E201" s="19"/>
      <c r="V201" s="14">
        <f aca="true" t="shared" si="21" ref="V201:V264">D201^2</f>
        <v>0.29164693756490195</v>
      </c>
      <c r="W201" s="37">
        <f aca="true" t="shared" si="22" ref="W201:W264">-C201</f>
        <v>0.8241063183721415</v>
      </c>
      <c r="X201" s="38">
        <f aca="true" t="shared" si="23" ref="X201:X264">A201</f>
        <v>76.3</v>
      </c>
    </row>
    <row r="202" spans="1:24" ht="12.75">
      <c r="A202" s="4">
        <v>76.4</v>
      </c>
      <c r="B202" s="8">
        <f t="shared" si="19"/>
        <v>23.298437610086165</v>
      </c>
      <c r="C202" s="13">
        <f t="shared" si="18"/>
        <v>-0.829137164820807</v>
      </c>
      <c r="D202" s="10">
        <f t="shared" si="20"/>
        <v>0.5426290345685909</v>
      </c>
      <c r="E202" s="19"/>
      <c r="V202" s="14">
        <f t="shared" si="21"/>
        <v>0.294446269156841</v>
      </c>
      <c r="W202" s="37">
        <f t="shared" si="22"/>
        <v>0.829137164820807</v>
      </c>
      <c r="X202" s="38">
        <f t="shared" si="23"/>
        <v>76.4</v>
      </c>
    </row>
    <row r="203" spans="1:24" ht="12.75">
      <c r="A203" s="4">
        <v>76.5</v>
      </c>
      <c r="B203" s="8">
        <f t="shared" si="19"/>
        <v>23.293455776195746</v>
      </c>
      <c r="C203" s="13">
        <f t="shared" si="18"/>
        <v>-0.8341189987112259</v>
      </c>
      <c r="D203" s="10">
        <f t="shared" si="20"/>
        <v>0.545175816151128</v>
      </c>
      <c r="E203" s="19"/>
      <c r="V203" s="14">
        <f t="shared" si="21"/>
        <v>0.2972166705160485</v>
      </c>
      <c r="W203" s="37">
        <f t="shared" si="22"/>
        <v>0.8341189987112259</v>
      </c>
      <c r="X203" s="38">
        <f t="shared" si="23"/>
        <v>76.5</v>
      </c>
    </row>
    <row r="204" spans="1:24" ht="12.75">
      <c r="A204" s="4">
        <v>76.6</v>
      </c>
      <c r="B204" s="8">
        <f t="shared" si="19"/>
        <v>23.288522758118084</v>
      </c>
      <c r="C204" s="13">
        <f t="shared" si="18"/>
        <v>-0.8390520167888873</v>
      </c>
      <c r="D204" s="10">
        <f t="shared" si="20"/>
        <v>0.5476840840658533</v>
      </c>
      <c r="E204" s="19"/>
      <c r="V204" s="14">
        <f t="shared" si="21"/>
        <v>0.2999578559390527</v>
      </c>
      <c r="W204" s="37">
        <f t="shared" si="22"/>
        <v>0.8390520167888873</v>
      </c>
      <c r="X204" s="38">
        <f t="shared" si="23"/>
        <v>76.6</v>
      </c>
    </row>
    <row r="205" spans="1:24" ht="12.75">
      <c r="A205" s="4">
        <v>76.7</v>
      </c>
      <c r="B205" s="8">
        <f t="shared" si="19"/>
        <v>23.283638360190064</v>
      </c>
      <c r="C205" s="13">
        <f t="shared" si="18"/>
        <v>-0.8439364147169073</v>
      </c>
      <c r="D205" s="10">
        <f t="shared" si="20"/>
        <v>0.5501541165038509</v>
      </c>
      <c r="E205" s="19"/>
      <c r="V205" s="14">
        <f t="shared" si="21"/>
        <v>0.30266955190613276</v>
      </c>
      <c r="W205" s="37">
        <f t="shared" si="22"/>
        <v>0.8439364147169073</v>
      </c>
      <c r="X205" s="38">
        <f t="shared" si="23"/>
        <v>76.7</v>
      </c>
    </row>
    <row r="206" spans="1:24" ht="12.75">
      <c r="A206" s="4">
        <v>76.8</v>
      </c>
      <c r="B206" s="8">
        <f t="shared" si="19"/>
        <v>23.278802387823394</v>
      </c>
      <c r="C206" s="13">
        <f t="shared" si="18"/>
        <v>-0.8487723870835779</v>
      </c>
      <c r="D206" s="10">
        <f t="shared" si="20"/>
        <v>0.5525861895075378</v>
      </c>
      <c r="E206" s="19"/>
      <c r="V206" s="14">
        <f t="shared" si="21"/>
        <v>0.3053514968344605</v>
      </c>
      <c r="W206" s="37">
        <f t="shared" si="22"/>
        <v>0.8487723870835779</v>
      </c>
      <c r="X206" s="38">
        <f t="shared" si="23"/>
        <v>76.8</v>
      </c>
    </row>
    <row r="207" spans="1:24" ht="12.75">
      <c r="A207" s="4">
        <v>76.9</v>
      </c>
      <c r="B207" s="8">
        <f t="shared" si="19"/>
        <v>23.274014647497257</v>
      </c>
      <c r="C207" s="13">
        <f t="shared" si="18"/>
        <v>-0.8535601274097147</v>
      </c>
      <c r="D207" s="10">
        <f t="shared" si="20"/>
        <v>0.5549805769894113</v>
      </c>
      <c r="E207" s="19"/>
      <c r="V207" s="14">
        <f t="shared" si="21"/>
        <v>0.30800344083549985</v>
      </c>
      <c r="W207" s="37">
        <f t="shared" si="22"/>
        <v>0.8535601274097147</v>
      </c>
      <c r="X207" s="38">
        <f t="shared" si="23"/>
        <v>76.9</v>
      </c>
    </row>
    <row r="208" spans="1:24" ht="12.75">
      <c r="A208" s="4">
        <v>77</v>
      </c>
      <c r="B208" s="8">
        <f t="shared" si="19"/>
        <v>23.26927494675089</v>
      </c>
      <c r="C208" s="13">
        <f t="shared" si="18"/>
        <v>-0.8582998281560812</v>
      </c>
      <c r="D208" s="10">
        <f t="shared" si="20"/>
        <v>0.5573375507507021</v>
      </c>
      <c r="E208" s="19"/>
      <c r="V208" s="14">
        <f t="shared" si="21"/>
        <v>0.3106251454767915</v>
      </c>
      <c r="W208" s="37">
        <f t="shared" si="22"/>
        <v>0.8582998281560812</v>
      </c>
      <c r="X208" s="38">
        <f t="shared" si="23"/>
        <v>77</v>
      </c>
    </row>
    <row r="209" spans="1:24" ht="12.75">
      <c r="A209" s="4">
        <v>77.1</v>
      </c>
      <c r="B209" s="8">
        <f t="shared" si="19"/>
        <v>23.264583094176363</v>
      </c>
      <c r="C209" s="13">
        <f t="shared" si="18"/>
        <v>-0.8629916807306088</v>
      </c>
      <c r="D209" s="10">
        <f t="shared" si="20"/>
        <v>0.5596573804997463</v>
      </c>
      <c r="E209" s="19"/>
      <c r="V209" s="14">
        <f t="shared" si="21"/>
        <v>0.3132163835478379</v>
      </c>
      <c r="W209" s="37">
        <f t="shared" si="22"/>
        <v>0.8629916807306088</v>
      </c>
      <c r="X209" s="38">
        <f t="shared" si="23"/>
        <v>77.1</v>
      </c>
    </row>
    <row r="210" spans="1:24" ht="12.75">
      <c r="A210" s="4">
        <v>77.2</v>
      </c>
      <c r="B210" s="8">
        <f t="shared" si="19"/>
        <v>23.259938899411306</v>
      </c>
      <c r="C210" s="13">
        <f t="shared" si="18"/>
        <v>-0.8676358754956652</v>
      </c>
      <c r="D210" s="10">
        <f t="shared" si="20"/>
        <v>0.5619403338702494</v>
      </c>
      <c r="E210" s="19"/>
      <c r="V210" s="14">
        <f t="shared" si="21"/>
        <v>0.3157769388302074</v>
      </c>
      <c r="W210" s="37">
        <f t="shared" si="22"/>
        <v>0.8676358754956652</v>
      </c>
      <c r="X210" s="38">
        <f t="shared" si="23"/>
        <v>77.2</v>
      </c>
    </row>
    <row r="211" spans="1:24" ht="12.75">
      <c r="A211" s="4">
        <v>77.3</v>
      </c>
      <c r="B211" s="8">
        <f t="shared" si="19"/>
        <v>23.255342173131744</v>
      </c>
      <c r="C211" s="13">
        <f t="shared" si="18"/>
        <v>-0.8722326017752273</v>
      </c>
      <c r="D211" s="10">
        <f t="shared" si="20"/>
        <v>0.564186676439345</v>
      </c>
      <c r="E211" s="19"/>
      <c r="V211" s="14">
        <f t="shared" si="21"/>
        <v>0.3183066058716741</v>
      </c>
      <c r="W211" s="37">
        <f t="shared" si="22"/>
        <v>0.8722326017752273</v>
      </c>
      <c r="X211" s="38">
        <f t="shared" si="23"/>
        <v>77.3</v>
      </c>
    </row>
    <row r="212" spans="1:24" ht="12.75">
      <c r="A212" s="4">
        <v>77.4</v>
      </c>
      <c r="B212" s="8">
        <f t="shared" si="19"/>
        <v>23.250792727045003</v>
      </c>
      <c r="C212" s="13">
        <f t="shared" si="18"/>
        <v>-0.876782047861969</v>
      </c>
      <c r="D212" s="10">
        <f t="shared" si="20"/>
        <v>0.5663966717454579</v>
      </c>
      <c r="E212" s="19"/>
      <c r="V212" s="14">
        <f t="shared" si="21"/>
        <v>0.32080518976433203</v>
      </c>
      <c r="W212" s="37">
        <f t="shared" si="22"/>
        <v>0.876782047861969</v>
      </c>
      <c r="X212" s="38">
        <f t="shared" si="23"/>
        <v>77.4</v>
      </c>
    </row>
    <row r="213" spans="1:24" ht="12.75">
      <c r="A213" s="4">
        <v>77.5</v>
      </c>
      <c r="B213" s="8">
        <f t="shared" si="19"/>
        <v>23.24629037388263</v>
      </c>
      <c r="C213" s="13">
        <f t="shared" si="18"/>
        <v>-0.8812844010243417</v>
      </c>
      <c r="D213" s="10">
        <f t="shared" si="20"/>
        <v>0.5685705813060269</v>
      </c>
      <c r="E213" s="19"/>
      <c r="V213" s="14">
        <f t="shared" si="21"/>
        <v>0.32327250592667334</v>
      </c>
      <c r="W213" s="37">
        <f t="shared" si="22"/>
        <v>0.8812844010243417</v>
      </c>
      <c r="X213" s="38">
        <f t="shared" si="23"/>
        <v>77.5</v>
      </c>
    </row>
    <row r="214" spans="1:24" ht="12.75">
      <c r="A214" s="4">
        <v>77.6</v>
      </c>
      <c r="B214" s="8">
        <f t="shared" si="19"/>
        <v>23.241834927393477</v>
      </c>
      <c r="C214" s="13">
        <f t="shared" si="18"/>
        <v>-0.885739847513495</v>
      </c>
      <c r="D214" s="10">
        <f t="shared" si="20"/>
        <v>0.5707086646349839</v>
      </c>
      <c r="E214" s="19"/>
      <c r="V214" s="14">
        <f t="shared" si="21"/>
        <v>0.32570837988944656</v>
      </c>
      <c r="W214" s="37">
        <f t="shared" si="22"/>
        <v>0.885739847513495</v>
      </c>
      <c r="X214" s="38">
        <f t="shared" si="23"/>
        <v>77.6</v>
      </c>
    </row>
    <row r="215" spans="1:24" ht="12.75">
      <c r="A215" s="4">
        <v>77.7</v>
      </c>
      <c r="B215" s="8">
        <f t="shared" si="19"/>
        <v>23.237426202336618</v>
      </c>
      <c r="C215" s="13">
        <f t="shared" si="18"/>
        <v>-0.8901485725703537</v>
      </c>
      <c r="D215" s="10">
        <f t="shared" si="20"/>
        <v>0.5728111792602019</v>
      </c>
      <c r="E215" s="19"/>
      <c r="V215" s="14">
        <f t="shared" si="21"/>
        <v>0.3281126470854631</v>
      </c>
      <c r="W215" s="37">
        <f t="shared" si="22"/>
        <v>0.8901485725703537</v>
      </c>
      <c r="X215" s="38">
        <f t="shared" si="23"/>
        <v>77.7</v>
      </c>
    </row>
    <row r="216" spans="1:24" ht="12.75">
      <c r="A216" s="4">
        <v>77.8</v>
      </c>
      <c r="B216" s="8">
        <f t="shared" si="19"/>
        <v>23.233064014474657</v>
      </c>
      <c r="C216" s="13">
        <f t="shared" si="18"/>
        <v>-0.8945107604323148</v>
      </c>
      <c r="D216" s="10">
        <f t="shared" si="20"/>
        <v>0.5748783807405622</v>
      </c>
      <c r="E216" s="19"/>
      <c r="V216" s="14">
        <f t="shared" si="21"/>
        <v>0.3304851526428908</v>
      </c>
      <c r="W216" s="37">
        <f t="shared" si="22"/>
        <v>0.8945107604323148</v>
      </c>
      <c r="X216" s="38">
        <f t="shared" si="23"/>
        <v>77.8</v>
      </c>
    </row>
    <row r="217" spans="1:24" ht="12.75">
      <c r="A217" s="4">
        <v>77.9</v>
      </c>
      <c r="B217" s="8">
        <f t="shared" si="19"/>
        <v>23.22874818056677</v>
      </c>
      <c r="C217" s="13">
        <f t="shared" si="18"/>
        <v>-0.8988265943401998</v>
      </c>
      <c r="D217" s="10">
        <f t="shared" si="20"/>
        <v>0.5769105226830551</v>
      </c>
      <c r="E217" s="19"/>
      <c r="V217" s="14">
        <f t="shared" si="21"/>
        <v>0.33282575118243585</v>
      </c>
      <c r="W217" s="37">
        <f t="shared" si="22"/>
        <v>0.8988265943401998</v>
      </c>
      <c r="X217" s="38">
        <f t="shared" si="23"/>
        <v>77.9</v>
      </c>
    </row>
    <row r="218" spans="1:24" ht="12.75">
      <c r="A218" s="4">
        <v>78</v>
      </c>
      <c r="B218" s="8">
        <f t="shared" si="19"/>
        <v>23.224478518361984</v>
      </c>
      <c r="C218" s="13">
        <f t="shared" si="18"/>
        <v>-0.9030962565449876</v>
      </c>
      <c r="D218" s="10">
        <f t="shared" si="20"/>
        <v>0.5789078567596074</v>
      </c>
      <c r="E218" s="19"/>
      <c r="V218" s="14">
        <f t="shared" si="21"/>
        <v>0.33513430661800214</v>
      </c>
      <c r="W218" s="37">
        <f t="shared" si="22"/>
        <v>0.9030962565449876</v>
      </c>
      <c r="X218" s="38">
        <f t="shared" si="23"/>
        <v>78</v>
      </c>
    </row>
    <row r="219" spans="1:24" ht="12.75">
      <c r="A219" s="4">
        <v>78.1</v>
      </c>
      <c r="B219" s="8">
        <f t="shared" si="19"/>
        <v>23.220254846592457</v>
      </c>
      <c r="C219" s="13">
        <f t="shared" si="18"/>
        <v>-0.9073199283145144</v>
      </c>
      <c r="D219" s="10">
        <f t="shared" si="20"/>
        <v>0.5808706327237608</v>
      </c>
      <c r="E219" s="19"/>
      <c r="V219" s="14">
        <f t="shared" si="21"/>
        <v>0.33741069196090223</v>
      </c>
      <c r="W219" s="37">
        <f t="shared" si="22"/>
        <v>0.9073199283145144</v>
      </c>
      <c r="X219" s="38">
        <f t="shared" si="23"/>
        <v>78.1</v>
      </c>
    </row>
    <row r="220" spans="1:24" ht="12.75">
      <c r="A220" s="4">
        <v>78.2</v>
      </c>
      <c r="B220" s="8">
        <f t="shared" si="19"/>
        <v>23.21607698496687</v>
      </c>
      <c r="C220" s="13">
        <f t="shared" si="18"/>
        <v>-0.9114977899401033</v>
      </c>
      <c r="D220" s="10">
        <f t="shared" si="20"/>
        <v>0.582799098427176</v>
      </c>
      <c r="E220" s="19"/>
      <c r="V220" s="14">
        <f t="shared" si="21"/>
        <v>0.3396547891275292</v>
      </c>
      <c r="W220" s="37">
        <f t="shared" si="22"/>
        <v>0.9114977899401033</v>
      </c>
      <c r="X220" s="38">
        <f t="shared" si="23"/>
        <v>78.2</v>
      </c>
    </row>
    <row r="221" spans="1:24" ht="12.75">
      <c r="A221" s="4">
        <v>78.3</v>
      </c>
      <c r="B221" s="8">
        <f t="shared" si="19"/>
        <v>23.211944754163767</v>
      </c>
      <c r="C221" s="13">
        <f t="shared" si="18"/>
        <v>-0.9156300207432047</v>
      </c>
      <c r="D221" s="10">
        <f t="shared" si="20"/>
        <v>0.5846934998360184</v>
      </c>
      <c r="E221" s="19"/>
      <c r="V221" s="14">
        <f t="shared" si="21"/>
        <v>0.341866488750492</v>
      </c>
      <c r="W221" s="37">
        <f t="shared" si="22"/>
        <v>0.9156300207432047</v>
      </c>
      <c r="X221" s="38">
        <f t="shared" si="23"/>
        <v>78.3</v>
      </c>
    </row>
    <row r="222" spans="1:24" ht="12.75">
      <c r="A222" s="4">
        <v>78.4</v>
      </c>
      <c r="B222" s="8">
        <f t="shared" si="19"/>
        <v>23.207857975825046</v>
      </c>
      <c r="C222" s="13">
        <f t="shared" si="18"/>
        <v>-0.9197167990819253</v>
      </c>
      <c r="D222" s="10">
        <f t="shared" si="20"/>
        <v>0.5865540810471461</v>
      </c>
      <c r="E222" s="19"/>
      <c r="V222" s="14">
        <f t="shared" si="21"/>
        <v>0.34404568999306206</v>
      </c>
      <c r="W222" s="37">
        <f t="shared" si="22"/>
        <v>0.9197167990819253</v>
      </c>
      <c r="X222" s="38">
        <f t="shared" si="23"/>
        <v>78.4</v>
      </c>
    </row>
    <row r="223" spans="1:24" ht="12.75">
      <c r="A223" s="4">
        <v>78.5</v>
      </c>
      <c r="B223" s="8">
        <f t="shared" si="19"/>
        <v>23.203816472549434</v>
      </c>
      <c r="C223" s="13">
        <f t="shared" si="18"/>
        <v>-0.9237583023575375</v>
      </c>
      <c r="D223" s="10">
        <f t="shared" si="20"/>
        <v>0.588381084304164</v>
      </c>
      <c r="E223" s="19"/>
      <c r="V223" s="14">
        <f t="shared" si="21"/>
        <v>0.34619230036694376</v>
      </c>
      <c r="W223" s="37">
        <f t="shared" si="22"/>
        <v>0.9237583023575375</v>
      </c>
      <c r="X223" s="38">
        <f t="shared" si="23"/>
        <v>78.5</v>
      </c>
    </row>
    <row r="224" spans="1:24" ht="12.75">
      <c r="A224" s="4">
        <v>78.6</v>
      </c>
      <c r="B224" s="8">
        <f t="shared" si="19"/>
        <v>23.199820067886105</v>
      </c>
      <c r="C224" s="13">
        <f t="shared" si="18"/>
        <v>-0.9277547070208669</v>
      </c>
      <c r="D224" s="10">
        <f t="shared" si="20"/>
        <v>0.5901747500132741</v>
      </c>
      <c r="E224" s="19"/>
      <c r="V224" s="14">
        <f t="shared" si="21"/>
        <v>0.3483062355532306</v>
      </c>
      <c r="W224" s="37">
        <f t="shared" si="22"/>
        <v>0.9277547070208669</v>
      </c>
      <c r="X224" s="38">
        <f t="shared" si="23"/>
        <v>78.6</v>
      </c>
    </row>
    <row r="225" spans="1:24" ht="12.75">
      <c r="A225" s="4">
        <v>78.7</v>
      </c>
      <c r="B225" s="8">
        <f t="shared" si="19"/>
        <v>23.19586858632825</v>
      </c>
      <c r="C225" s="13">
        <f t="shared" si="18"/>
        <v>-0.9317061885787226</v>
      </c>
      <c r="D225" s="10">
        <f t="shared" si="20"/>
        <v>0.5919353167590359</v>
      </c>
      <c r="E225" s="19"/>
      <c r="V225" s="14">
        <f t="shared" si="21"/>
        <v>0.35038741922662014</v>
      </c>
      <c r="W225" s="37">
        <f t="shared" si="22"/>
        <v>0.9317061885787226</v>
      </c>
      <c r="X225" s="38">
        <f t="shared" si="23"/>
        <v>78.7</v>
      </c>
    </row>
    <row r="226" spans="1:24" ht="12.75">
      <c r="A226" s="4">
        <v>78.8</v>
      </c>
      <c r="B226" s="8">
        <f t="shared" si="19"/>
        <v>23.19196185330672</v>
      </c>
      <c r="C226" s="13">
        <f t="shared" si="18"/>
        <v>-0.9356129216002529</v>
      </c>
      <c r="D226" s="10">
        <f t="shared" si="20"/>
        <v>0.5936630213199574</v>
      </c>
      <c r="E226" s="19"/>
      <c r="V226" s="14">
        <f t="shared" si="21"/>
        <v>0.3524357828827402</v>
      </c>
      <c r="W226" s="37">
        <f t="shared" si="22"/>
        <v>0.9356129216002529</v>
      </c>
      <c r="X226" s="38">
        <f t="shared" si="23"/>
        <v>78.8</v>
      </c>
    </row>
    <row r="227" spans="1:24" ht="12.75">
      <c r="A227" s="4">
        <v>78.9</v>
      </c>
      <c r="B227" s="8">
        <f t="shared" si="19"/>
        <v>23.188099695183805</v>
      </c>
      <c r="C227" s="13">
        <f t="shared" si="18"/>
        <v>-0.9394750797231666</v>
      </c>
      <c r="D227" s="10">
        <f t="shared" si="20"/>
        <v>0.5953580986838825</v>
      </c>
      <c r="E227" s="19"/>
      <c r="V227" s="14">
        <f t="shared" si="21"/>
        <v>0.3544512656684875</v>
      </c>
      <c r="W227" s="37">
        <f t="shared" si="22"/>
        <v>0.9394750797231666</v>
      </c>
      <c r="X227" s="38">
        <f t="shared" si="23"/>
        <v>78.9</v>
      </c>
    </row>
    <row r="228" spans="1:24" ht="12.75">
      <c r="A228" s="4">
        <v>79</v>
      </c>
      <c r="B228" s="8">
        <f t="shared" si="19"/>
        <v>23.184281939246983</v>
      </c>
      <c r="C228" s="13">
        <f t="shared" si="18"/>
        <v>-0.9432928356599888</v>
      </c>
      <c r="D228" s="10">
        <f t="shared" si="20"/>
        <v>0.597020782063284</v>
      </c>
      <c r="E228" s="19"/>
      <c r="V228" s="14">
        <f t="shared" si="21"/>
        <v>0.3564338142154553</v>
      </c>
      <c r="W228" s="37">
        <f t="shared" si="22"/>
        <v>0.9432928356599888</v>
      </c>
      <c r="X228" s="38">
        <f t="shared" si="23"/>
        <v>79</v>
      </c>
    </row>
    <row r="229" spans="1:24" ht="12.75">
      <c r="A229" s="4">
        <v>79.1</v>
      </c>
      <c r="B229" s="8">
        <f t="shared" si="19"/>
        <v>23.180508413702672</v>
      </c>
      <c r="C229" s="13">
        <f t="shared" si="18"/>
        <v>-0.9470663612042998</v>
      </c>
      <c r="D229" s="10">
        <f t="shared" si="20"/>
        <v>0.5986513029104298</v>
      </c>
      <c r="E229" s="19"/>
      <c r="V229" s="14">
        <f t="shared" si="21"/>
        <v>0.35838338247635515</v>
      </c>
      <c r="W229" s="37">
        <f t="shared" si="22"/>
        <v>0.9470663612042998</v>
      </c>
      <c r="X229" s="38">
        <f t="shared" si="23"/>
        <v>79.1</v>
      </c>
    </row>
    <row r="230" spans="1:24" ht="12.75">
      <c r="A230" s="4">
        <v>79.2</v>
      </c>
      <c r="B230" s="8">
        <f t="shared" si="19"/>
        <v>23.17677894767021</v>
      </c>
      <c r="C230" s="13">
        <f t="shared" si="18"/>
        <v>-0.9507958272367603</v>
      </c>
      <c r="D230" s="10">
        <f t="shared" si="20"/>
        <v>0.6002498909322981</v>
      </c>
      <c r="E230" s="19"/>
      <c r="V230" s="14">
        <f t="shared" si="21"/>
        <v>0.36029993156423573</v>
      </c>
      <c r="W230" s="37">
        <f t="shared" si="22"/>
        <v>0.9507958272367603</v>
      </c>
      <c r="X230" s="38">
        <f t="shared" si="23"/>
        <v>79.2</v>
      </c>
    </row>
    <row r="231" spans="1:24" ht="12.75">
      <c r="A231" s="4">
        <v>79.3</v>
      </c>
      <c r="B231" s="8">
        <f t="shared" si="19"/>
        <v>23.173093371175682</v>
      </c>
      <c r="C231" s="13">
        <f t="shared" si="18"/>
        <v>-0.9544814037312896</v>
      </c>
      <c r="D231" s="10">
        <f t="shared" si="20"/>
        <v>0.601816774105479</v>
      </c>
      <c r="E231" s="19"/>
      <c r="V231" s="14">
        <f t="shared" si="21"/>
        <v>0.3621834295947251</v>
      </c>
      <c r="W231" s="37">
        <f t="shared" si="22"/>
        <v>0.9544814037312896</v>
      </c>
      <c r="X231" s="38">
        <f t="shared" si="23"/>
        <v>79.3</v>
      </c>
    </row>
    <row r="232" spans="1:24" ht="12.75">
      <c r="A232" s="4">
        <v>79.4</v>
      </c>
      <c r="B232" s="8">
        <f t="shared" si="19"/>
        <v>23.169451515145933</v>
      </c>
      <c r="C232" s="13">
        <f t="shared" si="18"/>
        <v>-0.9581232597610381</v>
      </c>
      <c r="D232" s="10">
        <f t="shared" si="20"/>
        <v>0.60335217869083</v>
      </c>
      <c r="E232" s="19"/>
      <c r="V232" s="14">
        <f t="shared" si="21"/>
        <v>0.3640338515309713</v>
      </c>
      <c r="W232" s="37">
        <f t="shared" si="22"/>
        <v>0.9581232597610381</v>
      </c>
      <c r="X232" s="38">
        <f t="shared" si="23"/>
        <v>79.4</v>
      </c>
    </row>
    <row r="233" spans="1:24" ht="12.75">
      <c r="A233" s="4">
        <v>79.5</v>
      </c>
      <c r="B233" s="8">
        <f t="shared" si="19"/>
        <v>23.16585321140256</v>
      </c>
      <c r="C233" s="13">
        <f t="shared" si="18"/>
        <v>-0.9617215635044118</v>
      </c>
      <c r="D233" s="10">
        <f t="shared" si="20"/>
        <v>0.6048563292480578</v>
      </c>
      <c r="E233" s="19"/>
      <c r="V233" s="14">
        <f t="shared" si="21"/>
        <v>0.3658511790314349</v>
      </c>
      <c r="W233" s="37">
        <f t="shared" si="22"/>
        <v>0.9617215635044118</v>
      </c>
      <c r="X233" s="38">
        <f t="shared" si="23"/>
        <v>79.5</v>
      </c>
    </row>
    <row r="234" spans="1:24" ht="12.75">
      <c r="A234" s="4">
        <v>79.6</v>
      </c>
      <c r="B234" s="8">
        <f t="shared" si="19"/>
        <v>23.162298292655997</v>
      </c>
      <c r="C234" s="13">
        <f t="shared" si="18"/>
        <v>-0.9652764822509745</v>
      </c>
      <c r="D234" s="10">
        <f t="shared" si="20"/>
        <v>0.6063294486501096</v>
      </c>
      <c r="E234" s="19"/>
      <c r="V234" s="14">
        <f t="shared" si="21"/>
        <v>0.3676354003003459</v>
      </c>
      <c r="W234" s="37">
        <f t="shared" si="22"/>
        <v>0.9652764822509745</v>
      </c>
      <c r="X234" s="38">
        <f t="shared" si="23"/>
        <v>79.6</v>
      </c>
    </row>
    <row r="235" spans="1:24" ht="12.75">
      <c r="A235" s="4">
        <v>79.7</v>
      </c>
      <c r="B235" s="8">
        <f t="shared" si="19"/>
        <v>23.158786592499617</v>
      </c>
      <c r="C235" s="13">
        <f t="shared" si="18"/>
        <v>-0.968788182407355</v>
      </c>
      <c r="D235" s="10">
        <f t="shared" si="20"/>
        <v>0.6077717580974623</v>
      </c>
      <c r="E235" s="19"/>
      <c r="V235" s="14">
        <f t="shared" si="21"/>
        <v>0.36938650994088024</v>
      </c>
      <c r="W235" s="37">
        <f t="shared" si="22"/>
        <v>0.968788182407355</v>
      </c>
      <c r="X235" s="38">
        <f t="shared" si="23"/>
        <v>79.7</v>
      </c>
    </row>
    <row r="236" spans="1:24" ht="12.75">
      <c r="A236" s="4">
        <v>79.8</v>
      </c>
      <c r="B236" s="8">
        <f t="shared" si="19"/>
        <v>23.155317945403862</v>
      </c>
      <c r="C236" s="13">
        <f t="shared" si="18"/>
        <v>-0.9722568295031095</v>
      </c>
      <c r="D236" s="10">
        <f t="shared" si="20"/>
        <v>0.6091834771322742</v>
      </c>
      <c r="E236" s="19"/>
      <c r="V236" s="14">
        <f t="shared" si="21"/>
        <v>0.371104508810968</v>
      </c>
      <c r="W236" s="37">
        <f t="shared" si="22"/>
        <v>0.9722568295031095</v>
      </c>
      <c r="X236" s="38">
        <f t="shared" si="23"/>
        <v>79.8</v>
      </c>
    </row>
    <row r="237" spans="1:24" ht="12.75">
      <c r="A237" s="4">
        <v>79.9</v>
      </c>
      <c r="B237" s="8">
        <f t="shared" si="19"/>
        <v>23.151892186710505</v>
      </c>
      <c r="C237" s="13">
        <f t="shared" si="18"/>
        <v>-0.9756825881964666</v>
      </c>
      <c r="D237" s="10">
        <f t="shared" si="20"/>
        <v>0.610564823652357</v>
      </c>
      <c r="E237" s="19"/>
      <c r="V237" s="14">
        <f t="shared" si="21"/>
        <v>0.3727894038816338</v>
      </c>
      <c r="W237" s="37">
        <f t="shared" si="22"/>
        <v>0.9756825881964666</v>
      </c>
      <c r="X237" s="38">
        <f t="shared" si="23"/>
        <v>79.9</v>
      </c>
    </row>
    <row r="238" spans="1:24" ht="12.75">
      <c r="A238" s="4">
        <v>80</v>
      </c>
      <c r="B238" s="8">
        <f t="shared" si="19"/>
        <v>23.148509152626858</v>
      </c>
      <c r="C238" s="13">
        <f t="shared" si="18"/>
        <v>-0.979065622280114</v>
      </c>
      <c r="D238" s="10">
        <f t="shared" si="20"/>
        <v>0.6119160139250712</v>
      </c>
      <c r="E238" s="19"/>
      <c r="V238" s="14">
        <f t="shared" si="21"/>
        <v>0.37444120809794795</v>
      </c>
      <c r="W238" s="37">
        <f t="shared" si="22"/>
        <v>0.979065622280114</v>
      </c>
      <c r="X238" s="38">
        <f t="shared" si="23"/>
        <v>80</v>
      </c>
    </row>
    <row r="239" spans="1:24" ht="12.75">
      <c r="A239" s="4">
        <v>80.1</v>
      </c>
      <c r="B239" s="8">
        <f t="shared" si="19"/>
        <v>23.1451686802201</v>
      </c>
      <c r="C239" s="13">
        <f t="shared" si="18"/>
        <v>-0.9824060946868727</v>
      </c>
      <c r="D239" s="10">
        <f t="shared" si="20"/>
        <v>0.6132372626010442</v>
      </c>
      <c r="E239" s="19"/>
      <c r="V239" s="14">
        <f t="shared" si="21"/>
        <v>0.376059940242422</v>
      </c>
      <c r="W239" s="37">
        <f t="shared" si="22"/>
        <v>0.9824060946868727</v>
      </c>
      <c r="X239" s="38">
        <f t="shared" si="23"/>
        <v>80.1</v>
      </c>
    </row>
    <row r="240" spans="1:24" ht="12.75">
      <c r="A240" s="4">
        <v>80.2</v>
      </c>
      <c r="B240" s="8">
        <f t="shared" si="19"/>
        <v>23.14187060741155</v>
      </c>
      <c r="C240" s="13">
        <f t="shared" si="18"/>
        <v>-0.9857041674954203</v>
      </c>
      <c r="D240" s="10">
        <f t="shared" si="20"/>
        <v>0.6145287827278182</v>
      </c>
      <c r="E240" s="19"/>
      <c r="V240" s="14">
        <f t="shared" si="21"/>
        <v>0.377645624800934</v>
      </c>
      <c r="W240" s="37">
        <f t="shared" si="22"/>
        <v>0.9857041674954203</v>
      </c>
      <c r="X240" s="38">
        <f t="shared" si="23"/>
        <v>80.2</v>
      </c>
    </row>
    <row r="241" spans="1:24" ht="12.75">
      <c r="A241" s="4">
        <v>80.3</v>
      </c>
      <c r="B241" s="8">
        <f t="shared" si="19"/>
        <v>23.138614772971188</v>
      </c>
      <c r="C241" s="13">
        <f t="shared" si="18"/>
        <v>-0.9889600019357836</v>
      </c>
      <c r="D241" s="10">
        <f t="shared" si="20"/>
        <v>0.6157907857632525</v>
      </c>
      <c r="E241" s="19"/>
      <c r="V241" s="14">
        <f t="shared" si="21"/>
        <v>0.37919829183092396</v>
      </c>
      <c r="W241" s="37">
        <f t="shared" si="22"/>
        <v>0.9889600019357836</v>
      </c>
      <c r="X241" s="38">
        <f t="shared" si="23"/>
        <v>80.3</v>
      </c>
    </row>
    <row r="242" spans="1:24" ht="12.75">
      <c r="A242" s="4">
        <v>80.4</v>
      </c>
      <c r="B242" s="8">
        <f t="shared" si="19"/>
        <v>23.135401016511945</v>
      </c>
      <c r="C242" s="13">
        <f t="shared" si="18"/>
        <v>-0.9921737583950261</v>
      </c>
      <c r="D242" s="10">
        <f t="shared" si="20"/>
        <v>0.6170234815889465</v>
      </c>
      <c r="E242" s="19"/>
      <c r="V242" s="14">
        <f t="shared" si="21"/>
        <v>0.380717976832145</v>
      </c>
      <c r="W242" s="37">
        <f t="shared" si="22"/>
        <v>0.9921737583950261</v>
      </c>
      <c r="X242" s="38">
        <f t="shared" si="23"/>
        <v>80.4</v>
      </c>
    </row>
    <row r="243" spans="1:24" ht="12.75">
      <c r="A243" s="4">
        <v>80.5</v>
      </c>
      <c r="B243" s="8">
        <f t="shared" si="19"/>
        <v>23.132229178484256</v>
      </c>
      <c r="C243" s="13">
        <f t="shared" si="18"/>
        <v>-0.995345596422716</v>
      </c>
      <c r="D243" s="10">
        <f t="shared" si="20"/>
        <v>0.6182270785234261</v>
      </c>
      <c r="E243" s="19"/>
      <c r="V243" s="14">
        <f t="shared" si="21"/>
        <v>0.3822047206196104</v>
      </c>
      <c r="W243" s="37">
        <f t="shared" si="22"/>
        <v>0.995345596422716</v>
      </c>
      <c r="X243" s="38">
        <f t="shared" si="23"/>
        <v>80.5</v>
      </c>
    </row>
    <row r="244" spans="1:24" ht="12.75">
      <c r="A244" s="4">
        <v>80.6</v>
      </c>
      <c r="B244" s="8">
        <f t="shared" si="19"/>
        <v>23.12909910017058</v>
      </c>
      <c r="C244" s="13">
        <f t="shared" si="18"/>
        <v>-0.9984756747363903</v>
      </c>
      <c r="D244" s="10">
        <f t="shared" si="20"/>
        <v>0.6194017833352298</v>
      </c>
      <c r="E244" s="19"/>
      <c r="V244" s="14">
        <f t="shared" si="21"/>
        <v>0.38365856919886293</v>
      </c>
      <c r="W244" s="37">
        <f t="shared" si="22"/>
        <v>0.9984756747363903</v>
      </c>
      <c r="X244" s="38">
        <f t="shared" si="23"/>
        <v>80.6</v>
      </c>
    </row>
    <row r="245" spans="1:24" ht="12.75">
      <c r="A245" s="4">
        <v>80.7</v>
      </c>
      <c r="B245" s="8">
        <f t="shared" si="19"/>
        <v>23.126010623679935</v>
      </c>
      <c r="C245" s="13">
        <f t="shared" si="18"/>
        <v>-1.0015641512270363</v>
      </c>
      <c r="D245" s="10">
        <f t="shared" si="20"/>
        <v>0.6205478012559085</v>
      </c>
      <c r="E245" s="19"/>
      <c r="V245" s="14">
        <f t="shared" si="21"/>
        <v>0.3850795736435425</v>
      </c>
      <c r="W245" s="37">
        <f t="shared" si="22"/>
        <v>1.0015641512270363</v>
      </c>
      <c r="X245" s="38">
        <f t="shared" si="23"/>
        <v>80.7</v>
      </c>
    </row>
    <row r="246" spans="1:24" ht="12.75">
      <c r="A246" s="4">
        <v>80.8</v>
      </c>
      <c r="B246" s="8">
        <f t="shared" si="19"/>
        <v>23.122963591942547</v>
      </c>
      <c r="C246" s="13">
        <f t="shared" si="18"/>
        <v>-1.0046111829644246</v>
      </c>
      <c r="D246" s="10">
        <f t="shared" si="20"/>
        <v>0.621665335992837</v>
      </c>
      <c r="E246" s="19"/>
      <c r="V246" s="14">
        <f t="shared" si="21"/>
        <v>0.38646778997508696</v>
      </c>
      <c r="W246" s="37">
        <f t="shared" si="22"/>
        <v>1.0046111829644246</v>
      </c>
      <c r="X246" s="38">
        <f t="shared" si="23"/>
        <v>80.8</v>
      </c>
    </row>
    <row r="247" spans="1:24" ht="12.75">
      <c r="A247" s="4">
        <v>80.9</v>
      </c>
      <c r="B247" s="8">
        <f t="shared" si="19"/>
        <v>23.11995784870443</v>
      </c>
      <c r="C247" s="13">
        <f t="shared" si="18"/>
        <v>-1.007616926202541</v>
      </c>
      <c r="D247" s="10">
        <f t="shared" si="20"/>
        <v>0.6227545897419906</v>
      </c>
      <c r="E247" s="19"/>
      <c r="V247" s="14">
        <f t="shared" si="21"/>
        <v>0.38782327904471503</v>
      </c>
      <c r="W247" s="37">
        <f t="shared" si="22"/>
        <v>1.007616926202541</v>
      </c>
      <c r="X247" s="38">
        <f t="shared" si="23"/>
        <v>80.9</v>
      </c>
    </row>
    <row r="248" spans="1:24" ht="12.75">
      <c r="A248" s="4">
        <v>81</v>
      </c>
      <c r="B248" s="8">
        <f t="shared" si="19"/>
        <v>23.11699323852215</v>
      </c>
      <c r="C248" s="13">
        <f t="shared" si="18"/>
        <v>-1.010581536384823</v>
      </c>
      <c r="D248" s="10">
        <f t="shared" si="20"/>
        <v>0.623815763200508</v>
      </c>
      <c r="E248" s="19"/>
      <c r="V248" s="14">
        <f t="shared" si="21"/>
        <v>0.3891461064174323</v>
      </c>
      <c r="W248" s="37">
        <f t="shared" si="22"/>
        <v>1.010581536384823</v>
      </c>
      <c r="X248" s="38">
        <f t="shared" si="23"/>
        <v>81</v>
      </c>
    </row>
    <row r="249" spans="1:24" ht="12.75">
      <c r="A249" s="4">
        <v>81.1</v>
      </c>
      <c r="B249" s="8">
        <f t="shared" si="19"/>
        <v>23.114069606757518</v>
      </c>
      <c r="C249" s="13">
        <f t="shared" si="18"/>
        <v>-1.0135051681494538</v>
      </c>
      <c r="D249" s="10">
        <f t="shared" si="20"/>
        <v>0.6248490555791948</v>
      </c>
      <c r="E249" s="19"/>
      <c r="V249" s="14">
        <f t="shared" si="21"/>
        <v>0.39043634225821167</v>
      </c>
      <c r="W249" s="37">
        <f t="shared" si="22"/>
        <v>1.0135051681494538</v>
      </c>
      <c r="X249" s="38">
        <f t="shared" si="23"/>
        <v>81.1</v>
      </c>
    </row>
    <row r="250" spans="1:24" ht="12.75">
      <c r="A250" s="4">
        <v>81.2</v>
      </c>
      <c r="B250" s="8">
        <f t="shared" si="19"/>
        <v>23.111186799572405</v>
      </c>
      <c r="C250" s="13">
        <f t="shared" si="18"/>
        <v>-1.0163879753345668</v>
      </c>
      <c r="D250" s="10">
        <f t="shared" si="20"/>
        <v>0.625854664614881</v>
      </c>
      <c r="E250" s="19"/>
      <c r="V250" s="14">
        <f t="shared" si="21"/>
        <v>0.3916940612202052</v>
      </c>
      <c r="W250" s="37">
        <f t="shared" si="22"/>
        <v>1.0163879753345668</v>
      </c>
      <c r="X250" s="38">
        <f t="shared" si="23"/>
        <v>81.2</v>
      </c>
    </row>
    <row r="251" spans="1:24" ht="12.75">
      <c r="A251" s="4">
        <v>81.3</v>
      </c>
      <c r="B251" s="8">
        <f t="shared" si="19"/>
        <v>23.108344663923468</v>
      </c>
      <c r="C251" s="13">
        <f t="shared" si="18"/>
        <v>-1.0192301109835036</v>
      </c>
      <c r="D251" s="10">
        <f t="shared" si="20"/>
        <v>0.6268327865827206</v>
      </c>
      <c r="E251" s="19"/>
      <c r="V251" s="14">
        <f t="shared" si="21"/>
        <v>0.3929193423350585</v>
      </c>
      <c r="W251" s="37">
        <f t="shared" si="22"/>
        <v>1.0192301109835036</v>
      </c>
      <c r="X251" s="38">
        <f t="shared" si="23"/>
        <v>81.3</v>
      </c>
    </row>
    <row r="252" spans="1:24" ht="12.75">
      <c r="A252" s="4">
        <v>81.4</v>
      </c>
      <c r="B252" s="8">
        <f t="shared" si="19"/>
        <v>23.105543047557127</v>
      </c>
      <c r="C252" s="13">
        <f t="shared" si="18"/>
        <v>-1.0220317273498445</v>
      </c>
      <c r="D252" s="10">
        <f t="shared" si="20"/>
        <v>0.6277836163082582</v>
      </c>
      <c r="E252" s="19"/>
      <c r="V252" s="14">
        <f t="shared" si="21"/>
        <v>0.39411226890507434</v>
      </c>
      <c r="W252" s="37">
        <f t="shared" si="22"/>
        <v>1.0220317273498445</v>
      </c>
      <c r="X252" s="38">
        <f t="shared" si="23"/>
        <v>81.4</v>
      </c>
    </row>
    <row r="253" spans="1:24" ht="12.75">
      <c r="A253" s="4">
        <v>81.5</v>
      </c>
      <c r="B253" s="8">
        <f t="shared" si="19"/>
        <v>23.102781799004383</v>
      </c>
      <c r="C253" s="13">
        <f t="shared" si="18"/>
        <v>-1.0247929759025887</v>
      </c>
      <c r="D253" s="10">
        <f t="shared" si="20"/>
        <v>0.6287073471795023</v>
      </c>
      <c r="E253" s="19"/>
      <c r="V253" s="14">
        <f t="shared" si="21"/>
        <v>0.39527292839748723</v>
      </c>
      <c r="W253" s="37">
        <f t="shared" si="22"/>
        <v>1.0247929759025887</v>
      </c>
      <c r="X253" s="38">
        <f t="shared" si="23"/>
        <v>81.5</v>
      </c>
    </row>
    <row r="254" spans="1:24" ht="12.75">
      <c r="A254" s="4">
        <v>81.6</v>
      </c>
      <c r="B254" s="8">
        <f t="shared" si="19"/>
        <v>23.100060767575755</v>
      </c>
      <c r="C254" s="13">
        <f t="shared" si="18"/>
        <v>-1.0275140073312166</v>
      </c>
      <c r="D254" s="10">
        <f t="shared" si="20"/>
        <v>0.6296041711588337</v>
      </c>
      <c r="E254" s="19"/>
      <c r="V254" s="14">
        <f t="shared" si="21"/>
        <v>0.396401412340602</v>
      </c>
      <c r="W254" s="37">
        <f t="shared" si="22"/>
        <v>1.0275140073312166</v>
      </c>
      <c r="X254" s="38">
        <f t="shared" si="23"/>
        <v>81.6</v>
      </c>
    </row>
    <row r="255" spans="1:24" ht="12.75">
      <c r="A255" s="4">
        <v>81.7</v>
      </c>
      <c r="B255" s="8">
        <f t="shared" si="19"/>
        <v>23.097379803356294</v>
      </c>
      <c r="C255" s="13">
        <f t="shared" si="18"/>
        <v>-1.030194971550678</v>
      </c>
      <c r="D255" s="10">
        <f t="shared" si="20"/>
        <v>0.6304742787947846</v>
      </c>
      <c r="E255" s="19"/>
      <c r="V255" s="14">
        <f t="shared" si="21"/>
        <v>0.39749781622180375</v>
      </c>
      <c r="W255" s="37">
        <f t="shared" si="22"/>
        <v>1.030194971550678</v>
      </c>
      <c r="X255" s="38">
        <f t="shared" si="23"/>
        <v>81.7</v>
      </c>
    </row>
    <row r="256" spans="1:24" ht="12.75">
      <c r="A256" s="4">
        <v>81.8</v>
      </c>
      <c r="B256" s="8">
        <f t="shared" si="19"/>
        <v>23.094738757200588</v>
      </c>
      <c r="C256" s="13">
        <f t="shared" si="18"/>
        <v>-1.0328360177063836</v>
      </c>
      <c r="D256" s="10">
        <f t="shared" si="20"/>
        <v>0.6313178592337308</v>
      </c>
      <c r="E256" s="19"/>
      <c r="V256" s="14">
        <f t="shared" si="21"/>
        <v>0.3985622393874608</v>
      </c>
      <c r="W256" s="37">
        <f t="shared" si="22"/>
        <v>1.0328360177063836</v>
      </c>
      <c r="X256" s="38">
        <f t="shared" si="23"/>
        <v>81.8</v>
      </c>
    </row>
    <row r="257" spans="1:24" ht="12.75">
      <c r="A257" s="4">
        <v>81.9</v>
      </c>
      <c r="B257" s="8">
        <f t="shared" si="19"/>
        <v>23.092137480727782</v>
      </c>
      <c r="C257" s="13">
        <f t="shared" si="18"/>
        <v>-1.0354372941791894</v>
      </c>
      <c r="D257" s="10">
        <f t="shared" si="20"/>
        <v>0.6321351002314953</v>
      </c>
      <c r="E257" s="19"/>
      <c r="V257" s="14">
        <f t="shared" si="21"/>
        <v>0.39959478494468265</v>
      </c>
      <c r="W257" s="37">
        <f t="shared" si="22"/>
        <v>1.0354372941791894</v>
      </c>
      <c r="X257" s="38">
        <f t="shared" si="23"/>
        <v>81.9</v>
      </c>
    </row>
    <row r="258" spans="1:24" ht="12.75">
      <c r="A258" s="4">
        <v>82</v>
      </c>
      <c r="B258" s="8">
        <f t="shared" si="19"/>
        <v>23.08957582631671</v>
      </c>
      <c r="C258" s="13">
        <f t="shared" si="18"/>
        <v>-1.0379989485902605</v>
      </c>
      <c r="D258" s="10">
        <f t="shared" si="20"/>
        <v>0.632926188164793</v>
      </c>
      <c r="E258" s="19"/>
      <c r="V258" s="14">
        <f t="shared" si="21"/>
        <v>0.4005955596648149</v>
      </c>
      <c r="W258" s="37">
        <f t="shared" si="22"/>
        <v>1.0379989485902605</v>
      </c>
      <c r="X258" s="38">
        <f t="shared" si="23"/>
        <v>82</v>
      </c>
    </row>
    <row r="259" spans="1:24" ht="12.75">
      <c r="A259" s="4">
        <v>82.1</v>
      </c>
      <c r="B259" s="8">
        <f t="shared" si="19"/>
        <v>23.087053647101015</v>
      </c>
      <c r="C259" s="13">
        <f t="shared" si="18"/>
        <v>-1.040521127805956</v>
      </c>
      <c r="D259" s="10">
        <f t="shared" si="20"/>
        <v>0.6336913080426042</v>
      </c>
      <c r="E259" s="19"/>
      <c r="V259" s="14">
        <f t="shared" si="21"/>
        <v>0.40156467388874667</v>
      </c>
      <c r="W259" s="37">
        <f t="shared" si="22"/>
        <v>1.040521127805956</v>
      </c>
      <c r="X259" s="38">
        <f t="shared" si="23"/>
        <v>82.1</v>
      </c>
    </row>
    <row r="260" spans="1:24" ht="12.75">
      <c r="A260" s="4">
        <v>82.2</v>
      </c>
      <c r="B260" s="8">
        <f t="shared" si="19"/>
        <v>23.084570796964325</v>
      </c>
      <c r="C260" s="13">
        <f t="shared" si="18"/>
        <v>-1.0430039779426465</v>
      </c>
      <c r="D260" s="10">
        <f t="shared" si="20"/>
        <v>0.6344306435174248</v>
      </c>
      <c r="E260" s="19"/>
      <c r="V260" s="14">
        <f t="shared" si="21"/>
        <v>0.4025022414339338</v>
      </c>
      <c r="W260" s="37">
        <f t="shared" si="22"/>
        <v>1.0430039779426465</v>
      </c>
      <c r="X260" s="38">
        <f t="shared" si="23"/>
        <v>82.2</v>
      </c>
    </row>
    <row r="261" spans="1:24" ht="12.75">
      <c r="A261" s="4">
        <v>82.3</v>
      </c>
      <c r="B261" s="8">
        <f t="shared" si="19"/>
        <v>23.08212713053542</v>
      </c>
      <c r="C261" s="13">
        <f t="shared" si="18"/>
        <v>-1.0454476443715528</v>
      </c>
      <c r="D261" s="10">
        <f t="shared" si="20"/>
        <v>0.6351443768964476</v>
      </c>
      <c r="E261" s="19"/>
      <c r="V261" s="14">
        <f t="shared" si="21"/>
        <v>0.40340837950317676</v>
      </c>
      <c r="W261" s="37">
        <f t="shared" si="22"/>
        <v>1.0454476443715528</v>
      </c>
      <c r="X261" s="38">
        <f t="shared" si="23"/>
        <v>82.3</v>
      </c>
    </row>
    <row r="262" spans="1:24" ht="12.75">
      <c r="A262" s="4">
        <v>82.4</v>
      </c>
      <c r="B262" s="8">
        <f t="shared" si="19"/>
        <v>23.079722503183522</v>
      </c>
      <c r="C262" s="13">
        <f t="shared" si="18"/>
        <v>-1.0478522717234497</v>
      </c>
      <c r="D262" s="10">
        <f t="shared" si="20"/>
        <v>0.6358326891525787</v>
      </c>
      <c r="E262" s="19"/>
      <c r="V262" s="14">
        <f t="shared" si="21"/>
        <v>0.40428320859499983</v>
      </c>
      <c r="W262" s="37">
        <f t="shared" si="22"/>
        <v>1.0478522717234497</v>
      </c>
      <c r="X262" s="38">
        <f t="shared" si="23"/>
        <v>82.4</v>
      </c>
    </row>
    <row r="263" spans="1:24" ht="12.75">
      <c r="A263" s="4">
        <v>82.5</v>
      </c>
      <c r="B263" s="8">
        <f t="shared" si="19"/>
        <v>23.07735677101355</v>
      </c>
      <c r="C263" s="13">
        <f t="shared" si="18"/>
        <v>-1.05021800389342</v>
      </c>
      <c r="D263" s="10">
        <f t="shared" si="20"/>
        <v>0.636495759935406</v>
      </c>
      <c r="E263" s="19"/>
      <c r="V263" s="14">
        <f t="shared" si="21"/>
        <v>0.40512685241574997</v>
      </c>
      <c r="W263" s="37">
        <f t="shared" si="22"/>
        <v>1.05021800389342</v>
      </c>
      <c r="X263" s="38">
        <f t="shared" si="23"/>
        <v>82.5</v>
      </c>
    </row>
    <row r="264" spans="1:24" ht="12.75">
      <c r="A264" s="4">
        <v>82.6</v>
      </c>
      <c r="B264" s="8">
        <f t="shared" si="19"/>
        <v>23.07502979086147</v>
      </c>
      <c r="C264" s="13">
        <f aca="true" t="shared" si="24" ref="C264:C327">B264-$B$3</f>
        <v>-1.0525449840455003</v>
      </c>
      <c r="D264" s="10">
        <f t="shared" si="20"/>
        <v>0.637133767582022</v>
      </c>
      <c r="E264" s="19"/>
      <c r="V264" s="14">
        <f t="shared" si="21"/>
        <v>0.405939437793262</v>
      </c>
      <c r="W264" s="37">
        <f t="shared" si="22"/>
        <v>1.0525449840455003</v>
      </c>
      <c r="X264" s="38">
        <f t="shared" si="23"/>
        <v>82.6</v>
      </c>
    </row>
    <row r="265" spans="1:24" ht="12.75">
      <c r="A265" s="4">
        <v>82.7</v>
      </c>
      <c r="B265" s="8">
        <f aca="true" t="shared" si="25" ref="B265:B328">DEGREES(ASIN((A265^2+$A$3^2-$C$5^2)/(2*A265*$A$3)))</f>
        <v>23.07274142028957</v>
      </c>
      <c r="C265" s="13">
        <f t="shared" si="24"/>
        <v>-1.0548333546174007</v>
      </c>
      <c r="D265" s="10">
        <f aca="true" t="shared" si="26" ref="D265:D328">ABS(50*C265)/A265</f>
        <v>0.6377468891278117</v>
      </c>
      <c r="E265" s="19"/>
      <c r="V265" s="14">
        <f aca="true" t="shared" si="27" ref="V265:V328">D265^2</f>
        <v>0.4067210945922014</v>
      </c>
      <c r="W265" s="37">
        <f aca="true" t="shared" si="28" ref="W265:W328">-C265</f>
        <v>1.0548333546174007</v>
      </c>
      <c r="X265" s="38">
        <f aca="true" t="shared" si="29" ref="X265:X328">A265</f>
        <v>82.7</v>
      </c>
    </row>
    <row r="266" spans="1:24" ht="12.75">
      <c r="A266" s="4">
        <v>82.8</v>
      </c>
      <c r="B266" s="8">
        <f t="shared" si="25"/>
        <v>23.07049151758194</v>
      </c>
      <c r="C266" s="13">
        <f t="shared" si="24"/>
        <v>-1.0570832573250328</v>
      </c>
      <c r="D266" s="10">
        <f t="shared" si="26"/>
        <v>0.6383353003170489</v>
      </c>
      <c r="E266" s="19"/>
      <c r="V266" s="14">
        <f t="shared" si="27"/>
        <v>0.407471955630857</v>
      </c>
      <c r="W266" s="37">
        <f t="shared" si="28"/>
        <v>1.0570832573250328</v>
      </c>
      <c r="X266" s="38">
        <f t="shared" si="29"/>
        <v>82.8</v>
      </c>
    </row>
    <row r="267" spans="1:24" ht="12.75">
      <c r="A267" s="4">
        <v>82.9</v>
      </c>
      <c r="B267" s="8">
        <f t="shared" si="25"/>
        <v>23.068279941739846</v>
      </c>
      <c r="C267" s="13">
        <f t="shared" si="24"/>
        <v>-1.059294833167126</v>
      </c>
      <c r="D267" s="10">
        <f t="shared" si="26"/>
        <v>0.6388991756134655</v>
      </c>
      <c r="E267" s="19"/>
      <c r="V267" s="14">
        <f t="shared" si="27"/>
        <v>0.40819215659956587</v>
      </c>
      <c r="W267" s="37">
        <f t="shared" si="28"/>
        <v>1.059294833167126</v>
      </c>
      <c r="X267" s="38">
        <f t="shared" si="29"/>
        <v>82.9</v>
      </c>
    </row>
    <row r="268" spans="1:24" ht="12.75">
      <c r="A268" s="4">
        <v>83</v>
      </c>
      <c r="B268" s="8">
        <f t="shared" si="25"/>
        <v>23.066106552477173</v>
      </c>
      <c r="C268" s="13">
        <f t="shared" si="24"/>
        <v>-1.0614682224297987</v>
      </c>
      <c r="D268" s="10">
        <f t="shared" si="26"/>
        <v>0.639438688210722</v>
      </c>
      <c r="E268" s="19"/>
      <c r="V268" s="14">
        <f t="shared" si="27"/>
        <v>0.408881835980649</v>
      </c>
      <c r="W268" s="37">
        <f t="shared" si="28"/>
        <v>1.0614682224297987</v>
      </c>
      <c r="X268" s="38">
        <f t="shared" si="29"/>
        <v>83</v>
      </c>
    </row>
    <row r="269" spans="1:24" ht="12.75">
      <c r="A269" s="4">
        <v>83.1</v>
      </c>
      <c r="B269" s="8">
        <f t="shared" si="25"/>
        <v>23.063971210215964</v>
      </c>
      <c r="C269" s="13">
        <f t="shared" si="24"/>
        <v>-1.0636035646910074</v>
      </c>
      <c r="D269" s="10">
        <f t="shared" si="26"/>
        <v>0.6399540100427241</v>
      </c>
      <c r="E269" s="19"/>
      <c r="V269" s="14">
        <f t="shared" si="27"/>
        <v>0.409541134969763</v>
      </c>
      <c r="W269" s="37">
        <f t="shared" si="28"/>
        <v>1.0636035646910074</v>
      </c>
      <c r="X269" s="38">
        <f t="shared" si="29"/>
        <v>83.1</v>
      </c>
    </row>
    <row r="270" spans="1:24" ht="12.75">
      <c r="A270" s="4">
        <v>83.2</v>
      </c>
      <c r="B270" s="8">
        <f t="shared" si="25"/>
        <v>23.061873776081914</v>
      </c>
      <c r="C270" s="13">
        <f t="shared" si="24"/>
        <v>-1.0657009988250579</v>
      </c>
      <c r="D270" s="10">
        <f t="shared" si="26"/>
        <v>0.640445311793905</v>
      </c>
      <c r="E270" s="19"/>
      <c r="V270" s="14">
        <f t="shared" si="27"/>
        <v>0.4101701973987921</v>
      </c>
      <c r="W270" s="37">
        <f t="shared" si="28"/>
        <v>1.0657009988250579</v>
      </c>
      <c r="X270" s="38">
        <f t="shared" si="29"/>
        <v>83.2</v>
      </c>
    </row>
    <row r="271" spans="1:24" ht="12.75">
      <c r="A271" s="4">
        <v>83.3</v>
      </c>
      <c r="B271" s="8">
        <f t="shared" si="25"/>
        <v>23.059814111899968</v>
      </c>
      <c r="C271" s="13">
        <f t="shared" si="24"/>
        <v>-1.0677606630070038</v>
      </c>
      <c r="D271" s="10">
        <f t="shared" si="26"/>
        <v>0.640912762909366</v>
      </c>
      <c r="E271" s="19"/>
      <c r="V271" s="14">
        <f t="shared" si="27"/>
        <v>0.4107691696601173</v>
      </c>
      <c r="W271" s="37">
        <f t="shared" si="28"/>
        <v>1.0677606630070038</v>
      </c>
      <c r="X271" s="38">
        <f t="shared" si="29"/>
        <v>83.3</v>
      </c>
    </row>
    <row r="272" spans="1:24" ht="12.75">
      <c r="A272" s="4">
        <v>83.4</v>
      </c>
      <c r="B272" s="8">
        <f t="shared" si="25"/>
        <v>23.057792080189845</v>
      </c>
      <c r="C272" s="13">
        <f t="shared" si="24"/>
        <v>-1.0697826947171265</v>
      </c>
      <c r="D272" s="10">
        <f t="shared" si="26"/>
        <v>0.6413565316049918</v>
      </c>
      <c r="E272" s="19"/>
      <c r="V272" s="14">
        <f t="shared" si="27"/>
        <v>0.4113382006323849</v>
      </c>
      <c r="W272" s="37">
        <f t="shared" si="28"/>
        <v>1.0697826947171265</v>
      </c>
      <c r="X272" s="38">
        <f t="shared" si="29"/>
        <v>83.4</v>
      </c>
    </row>
    <row r="273" spans="1:24" ht="12.75">
      <c r="A273" s="4">
        <v>83.5</v>
      </c>
      <c r="B273" s="8">
        <f t="shared" si="25"/>
        <v>23.055807544161745</v>
      </c>
      <c r="C273" s="13">
        <f t="shared" si="24"/>
        <v>-1.0717672307452268</v>
      </c>
      <c r="D273" s="10">
        <f t="shared" si="26"/>
        <v>0.6417767848773813</v>
      </c>
      <c r="E273" s="19"/>
      <c r="V273" s="14">
        <f t="shared" si="27"/>
        <v>0.4118774416075486</v>
      </c>
      <c r="W273" s="37">
        <f t="shared" si="28"/>
        <v>1.0717672307452268</v>
      </c>
      <c r="X273" s="38">
        <f t="shared" si="29"/>
        <v>83.5</v>
      </c>
    </row>
    <row r="274" spans="1:24" ht="12.75">
      <c r="A274" s="4">
        <v>83.6</v>
      </c>
      <c r="B274" s="8">
        <f t="shared" si="25"/>
        <v>23.053860367711984</v>
      </c>
      <c r="C274" s="13">
        <f t="shared" si="24"/>
        <v>-1.0737144071949878</v>
      </c>
      <c r="D274" s="10">
        <f t="shared" si="26"/>
        <v>0.6421736885137487</v>
      </c>
      <c r="E274" s="19"/>
      <c r="V274" s="14">
        <f t="shared" si="27"/>
        <v>0.4123870462193531</v>
      </c>
      <c r="W274" s="37">
        <f t="shared" si="28"/>
        <v>1.0737144071949878</v>
      </c>
      <c r="X274" s="38">
        <f t="shared" si="29"/>
        <v>83.6</v>
      </c>
    </row>
    <row r="275" spans="1:24" ht="12.75">
      <c r="A275" s="4">
        <v>83.7</v>
      </c>
      <c r="B275" s="8">
        <f t="shared" si="25"/>
        <v>23.05195041541868</v>
      </c>
      <c r="C275" s="13">
        <f t="shared" si="24"/>
        <v>-1.075624359488291</v>
      </c>
      <c r="D275" s="10">
        <f t="shared" si="26"/>
        <v>0.642547407101727</v>
      </c>
      <c r="E275" s="19"/>
      <c r="V275" s="14">
        <f t="shared" si="27"/>
        <v>0.41286717037315246</v>
      </c>
      <c r="W275" s="37">
        <f t="shared" si="28"/>
        <v>1.075624359488291</v>
      </c>
      <c r="X275" s="38">
        <f t="shared" si="29"/>
        <v>83.7</v>
      </c>
    </row>
    <row r="276" spans="1:24" ht="12.75">
      <c r="A276" s="4">
        <v>83.8</v>
      </c>
      <c r="B276" s="8">
        <f t="shared" si="25"/>
        <v>23.05007755253748</v>
      </c>
      <c r="C276" s="13">
        <f t="shared" si="24"/>
        <v>-1.077497222369491</v>
      </c>
      <c r="D276" s="10">
        <f t="shared" si="26"/>
        <v>0.6428981040390758</v>
      </c>
      <c r="E276" s="19"/>
      <c r="V276" s="14">
        <f t="shared" si="27"/>
        <v>0.4133179721770383</v>
      </c>
      <c r="W276" s="37">
        <f t="shared" si="28"/>
        <v>1.077497222369491</v>
      </c>
      <c r="X276" s="38">
        <f t="shared" si="29"/>
        <v>83.8</v>
      </c>
    </row>
    <row r="277" spans="1:24" ht="12.75">
      <c r="A277" s="4">
        <v>83.9</v>
      </c>
      <c r="B277" s="8">
        <f t="shared" si="25"/>
        <v>23.048241644997333</v>
      </c>
      <c r="C277" s="13">
        <f t="shared" si="24"/>
        <v>-1.0793331299096387</v>
      </c>
      <c r="D277" s="10">
        <f t="shared" si="26"/>
        <v>0.6432259415432888</v>
      </c>
      <c r="E277" s="19"/>
      <c r="V277" s="14">
        <f t="shared" si="27"/>
        <v>0.4137396118742504</v>
      </c>
      <c r="W277" s="37">
        <f t="shared" si="28"/>
        <v>1.0793331299096387</v>
      </c>
      <c r="X277" s="38">
        <f t="shared" si="29"/>
        <v>83.9</v>
      </c>
    </row>
    <row r="278" spans="1:24" ht="12.75">
      <c r="A278" s="4">
        <v>84</v>
      </c>
      <c r="B278" s="8">
        <f t="shared" si="25"/>
        <v>23.046442559396283</v>
      </c>
      <c r="C278" s="13">
        <f t="shared" si="24"/>
        <v>-1.0811322155106886</v>
      </c>
      <c r="D278" s="10">
        <f t="shared" si="26"/>
        <v>0.6435310806611242</v>
      </c>
      <c r="E278" s="19"/>
      <c r="V278" s="14">
        <f t="shared" si="27"/>
        <v>0.41413225177687435</v>
      </c>
      <c r="W278" s="37">
        <f t="shared" si="28"/>
        <v>1.0811322155106886</v>
      </c>
      <c r="X278" s="38">
        <f t="shared" si="29"/>
        <v>84</v>
      </c>
    </row>
    <row r="279" spans="1:24" ht="12.75">
      <c r="A279" s="4">
        <v>84.1</v>
      </c>
      <c r="B279" s="8">
        <f t="shared" si="25"/>
        <v>23.044680162997278</v>
      </c>
      <c r="C279" s="13">
        <f t="shared" si="24"/>
        <v>-1.082894611909694</v>
      </c>
      <c r="D279" s="10">
        <f t="shared" si="26"/>
        <v>0.6438136812780584</v>
      </c>
      <c r="E279" s="19"/>
      <c r="V279" s="14">
        <f t="shared" si="27"/>
        <v>0.4144960562008053</v>
      </c>
      <c r="W279" s="37">
        <f t="shared" si="28"/>
        <v>1.082894611909694</v>
      </c>
      <c r="X279" s="38">
        <f t="shared" si="29"/>
        <v>84.1</v>
      </c>
    </row>
    <row r="280" spans="1:24" ht="12.75">
      <c r="A280" s="4">
        <v>84.2</v>
      </c>
      <c r="B280" s="8">
        <f t="shared" si="25"/>
        <v>23.042954323724054</v>
      </c>
      <c r="C280" s="13">
        <f t="shared" si="24"/>
        <v>-1.0846204511829178</v>
      </c>
      <c r="D280" s="10">
        <f t="shared" si="26"/>
        <v>0.6440739021276234</v>
      </c>
      <c r="E280" s="19"/>
      <c r="V280" s="14">
        <f t="shared" si="27"/>
        <v>0.4148311914019034</v>
      </c>
      <c r="W280" s="37">
        <f t="shared" si="28"/>
        <v>1.0846204511829178</v>
      </c>
      <c r="X280" s="38">
        <f t="shared" si="29"/>
        <v>84.2</v>
      </c>
    </row>
    <row r="281" spans="1:24" ht="12.75">
      <c r="A281" s="4">
        <v>84.3</v>
      </c>
      <c r="B281" s="8">
        <f t="shared" si="25"/>
        <v>23.04126491015698</v>
      </c>
      <c r="C281" s="13">
        <f t="shared" si="24"/>
        <v>-1.0863098647499925</v>
      </c>
      <c r="D281" s="10">
        <f t="shared" si="26"/>
        <v>0.6443119008007073</v>
      </c>
      <c r="E281" s="19"/>
      <c r="V281" s="14">
        <f t="shared" si="27"/>
        <v>0.41513782551342054</v>
      </c>
      <c r="W281" s="37">
        <f t="shared" si="28"/>
        <v>1.0863098647499925</v>
      </c>
      <c r="X281" s="38">
        <f t="shared" si="29"/>
        <v>84.3</v>
      </c>
    </row>
    <row r="282" spans="1:24" ht="12.75">
      <c r="A282" s="4">
        <v>84.4</v>
      </c>
      <c r="B282" s="8">
        <f t="shared" si="25"/>
        <v>23.039611791529023</v>
      </c>
      <c r="C282" s="13">
        <f t="shared" si="24"/>
        <v>-1.087962983377949</v>
      </c>
      <c r="D282" s="10">
        <f t="shared" si="26"/>
        <v>0.644527833754709</v>
      </c>
      <c r="E282" s="19"/>
      <c r="V282" s="14">
        <f t="shared" si="27"/>
        <v>0.4154161284845378</v>
      </c>
      <c r="W282" s="37">
        <f t="shared" si="28"/>
        <v>1.087962983377949</v>
      </c>
      <c r="X282" s="38">
        <f t="shared" si="29"/>
        <v>84.4</v>
      </c>
    </row>
    <row r="283" spans="1:24" ht="12.75">
      <c r="A283" s="4">
        <v>84.5</v>
      </c>
      <c r="B283" s="8">
        <f t="shared" si="25"/>
        <v>23.037994837721655</v>
      </c>
      <c r="C283" s="13">
        <f t="shared" si="24"/>
        <v>-1.0895799371853165</v>
      </c>
      <c r="D283" s="10">
        <f t="shared" si="26"/>
        <v>0.6447218563226725</v>
      </c>
      <c r="E283" s="19"/>
      <c r="V283" s="14">
        <f t="shared" si="27"/>
        <v>0.4156662720201528</v>
      </c>
      <c r="W283" s="37">
        <f t="shared" si="28"/>
        <v>1.0895799371853165</v>
      </c>
      <c r="X283" s="38">
        <f t="shared" si="29"/>
        <v>84.5</v>
      </c>
    </row>
    <row r="284" spans="1:24" ht="12.75">
      <c r="A284" s="4">
        <v>84.6</v>
      </c>
      <c r="B284" s="8">
        <f t="shared" si="25"/>
        <v>23.036413919260863</v>
      </c>
      <c r="C284" s="13">
        <f t="shared" si="24"/>
        <v>-1.091160855646109</v>
      </c>
      <c r="D284" s="10">
        <f t="shared" si="26"/>
        <v>0.6448941227222866</v>
      </c>
      <c r="E284" s="19"/>
      <c r="V284" s="14">
        <f t="shared" si="27"/>
        <v>0.4158884295217477</v>
      </c>
      <c r="W284" s="37">
        <f t="shared" si="28"/>
        <v>1.091160855646109</v>
      </c>
      <c r="X284" s="38">
        <f t="shared" si="29"/>
        <v>84.6</v>
      </c>
    </row>
    <row r="285" spans="1:24" ht="12.75">
      <c r="A285" s="4">
        <v>84.7</v>
      </c>
      <c r="B285" s="8">
        <f t="shared" si="25"/>
        <v>23.03486890731316</v>
      </c>
      <c r="C285" s="13">
        <f t="shared" si="24"/>
        <v>-1.0927058675938106</v>
      </c>
      <c r="D285" s="10">
        <f t="shared" si="26"/>
        <v>0.6450447860648233</v>
      </c>
      <c r="E285" s="19"/>
      <c r="V285" s="14">
        <f t="shared" si="27"/>
        <v>0.4160827760294136</v>
      </c>
      <c r="W285" s="37">
        <f t="shared" si="28"/>
        <v>1.0927058675938106</v>
      </c>
      <c r="X285" s="38">
        <f t="shared" si="29"/>
        <v>84.7</v>
      </c>
    </row>
    <row r="286" spans="1:24" ht="12.75">
      <c r="A286" s="4">
        <v>84.8</v>
      </c>
      <c r="B286" s="8">
        <f t="shared" si="25"/>
        <v>23.033359673681577</v>
      </c>
      <c r="C286" s="13">
        <f t="shared" si="24"/>
        <v>-1.0942151012253944</v>
      </c>
      <c r="D286" s="10">
        <f t="shared" si="26"/>
        <v>0.6451739983640298</v>
      </c>
      <c r="E286" s="19"/>
      <c r="V286" s="14">
        <f t="shared" si="27"/>
        <v>0.4162494881650291</v>
      </c>
      <c r="W286" s="37">
        <f t="shared" si="28"/>
        <v>1.0942151012253944</v>
      </c>
      <c r="X286" s="38">
        <f t="shared" si="29"/>
        <v>84.8</v>
      </c>
    </row>
    <row r="287" spans="1:24" ht="12.75">
      <c r="A287" s="4">
        <v>84.9</v>
      </c>
      <c r="B287" s="8">
        <f t="shared" si="25"/>
        <v>23.031886090801798</v>
      </c>
      <c r="C287" s="13">
        <f t="shared" si="24"/>
        <v>-1.0956886841051734</v>
      </c>
      <c r="D287" s="10">
        <f t="shared" si="26"/>
        <v>0.6452819105448606</v>
      </c>
      <c r="E287" s="19"/>
      <c r="V287" s="14">
        <f t="shared" si="27"/>
        <v>0.4163887440764255</v>
      </c>
      <c r="W287" s="37">
        <f t="shared" si="28"/>
        <v>1.0956886841051734</v>
      </c>
      <c r="X287" s="38">
        <f t="shared" si="29"/>
        <v>84.9</v>
      </c>
    </row>
    <row r="288" spans="1:24" ht="12.75">
      <c r="A288" s="4">
        <v>85</v>
      </c>
      <c r="B288" s="8">
        <f t="shared" si="25"/>
        <v>23.030448031738214</v>
      </c>
      <c r="C288" s="13">
        <f t="shared" si="24"/>
        <v>-1.097126743168758</v>
      </c>
      <c r="D288" s="10">
        <f t="shared" si="26"/>
        <v>0.6453686724522105</v>
      </c>
      <c r="E288" s="19"/>
      <c r="V288" s="14">
        <f t="shared" si="27"/>
        <v>0.4165007233827286</v>
      </c>
      <c r="W288" s="37">
        <f t="shared" si="28"/>
        <v>1.097126743168758</v>
      </c>
      <c r="X288" s="38">
        <f t="shared" si="29"/>
        <v>85</v>
      </c>
    </row>
    <row r="289" spans="1:24" ht="12.75">
      <c r="A289" s="4">
        <v>85.1</v>
      </c>
      <c r="B289" s="8">
        <f t="shared" si="25"/>
        <v>23.02904537018006</v>
      </c>
      <c r="C289" s="13">
        <f t="shared" si="24"/>
        <v>-1.0985294047269107</v>
      </c>
      <c r="D289" s="10">
        <f t="shared" si="26"/>
        <v>0.6454344328595246</v>
      </c>
      <c r="E289" s="19"/>
      <c r="V289" s="14">
        <f t="shared" si="27"/>
        <v>0.4165856071206962</v>
      </c>
      <c r="W289" s="37">
        <f t="shared" si="28"/>
        <v>1.0985294047269107</v>
      </c>
      <c r="X289" s="38">
        <f t="shared" si="29"/>
        <v>85.1</v>
      </c>
    </row>
    <row r="290" spans="1:24" ht="12.75">
      <c r="A290" s="4">
        <v>85.2</v>
      </c>
      <c r="B290" s="8">
        <f t="shared" si="25"/>
        <v>23.027677980437574</v>
      </c>
      <c r="C290" s="13">
        <f t="shared" si="24"/>
        <v>-1.099896794469398</v>
      </c>
      <c r="D290" s="10">
        <f t="shared" si="26"/>
        <v>0.6454793394773463</v>
      </c>
      <c r="E290" s="19"/>
      <c r="V290" s="14">
        <f t="shared" si="27"/>
        <v>0.4166435776921112</v>
      </c>
      <c r="W290" s="37">
        <f t="shared" si="28"/>
        <v>1.099896794469398</v>
      </c>
      <c r="X290" s="38">
        <f t="shared" si="29"/>
        <v>85.2</v>
      </c>
    </row>
    <row r="291" spans="1:24" ht="12.75">
      <c r="A291" s="4">
        <v>85.3</v>
      </c>
      <c r="B291" s="8">
        <f t="shared" si="25"/>
        <v>23.02634573743819</v>
      </c>
      <c r="C291" s="13">
        <f t="shared" si="24"/>
        <v>-1.10122903746878</v>
      </c>
      <c r="D291" s="10">
        <f t="shared" si="26"/>
        <v>0.6455035389617703</v>
      </c>
      <c r="E291" s="19"/>
      <c r="V291" s="14">
        <f t="shared" si="27"/>
        <v>0.41667481881216967</v>
      </c>
      <c r="W291" s="37">
        <f t="shared" si="28"/>
        <v>1.10122903746878</v>
      </c>
      <c r="X291" s="38">
        <f t="shared" si="29"/>
        <v>85.3</v>
      </c>
    </row>
    <row r="292" spans="1:24" ht="12.75">
      <c r="A292" s="4">
        <v>85.4</v>
      </c>
      <c r="B292" s="8">
        <f t="shared" si="25"/>
        <v>23.025048516722766</v>
      </c>
      <c r="C292" s="13">
        <f t="shared" si="24"/>
        <v>-1.1025262581842057</v>
      </c>
      <c r="D292" s="10">
        <f t="shared" si="26"/>
        <v>0.645507176922837</v>
      </c>
      <c r="E292" s="19"/>
      <c r="V292" s="14">
        <f t="shared" si="27"/>
        <v>0.41667951545889076</v>
      </c>
      <c r="W292" s="37">
        <f t="shared" si="28"/>
        <v>1.1025262581842057</v>
      </c>
      <c r="X292" s="38">
        <f t="shared" si="29"/>
        <v>85.4</v>
      </c>
    </row>
    <row r="293" spans="1:24" ht="12.75">
      <c r="A293" s="4">
        <v>85.5</v>
      </c>
      <c r="B293" s="8">
        <f t="shared" si="25"/>
        <v>23.02378619444173</v>
      </c>
      <c r="C293" s="13">
        <f t="shared" si="24"/>
        <v>-1.1037885804652419</v>
      </c>
      <c r="D293" s="10">
        <f t="shared" si="26"/>
        <v>0.64549039793289</v>
      </c>
      <c r="E293" s="19"/>
      <c r="V293" s="14">
        <f t="shared" si="27"/>
        <v>0.41665785382356063</v>
      </c>
      <c r="W293" s="37">
        <f t="shared" si="28"/>
        <v>1.1037885804652419</v>
      </c>
      <c r="X293" s="38">
        <f t="shared" si="29"/>
        <v>85.5</v>
      </c>
    </row>
    <row r="294" spans="1:24" ht="12.75">
      <c r="A294" s="4">
        <v>85.6</v>
      </c>
      <c r="B294" s="8">
        <f t="shared" si="25"/>
        <v>23.0225586473515</v>
      </c>
      <c r="C294" s="13">
        <f t="shared" si="24"/>
        <v>-1.1050161275554728</v>
      </c>
      <c r="D294" s="10">
        <f t="shared" si="26"/>
        <v>0.6454533455347389</v>
      </c>
      <c r="E294" s="19"/>
      <c r="V294" s="14">
        <f t="shared" si="27"/>
        <v>0.41661002126198704</v>
      </c>
      <c r="W294" s="37">
        <f t="shared" si="28"/>
        <v>1.1050161275554728</v>
      </c>
      <c r="X294" s="38">
        <f t="shared" si="29"/>
        <v>85.6</v>
      </c>
    </row>
    <row r="295" spans="1:24" ht="12.75">
      <c r="A295" s="4">
        <v>85.7</v>
      </c>
      <c r="B295" s="8">
        <f t="shared" si="25"/>
        <v>23.021365752810652</v>
      </c>
      <c r="C295" s="13">
        <f t="shared" si="24"/>
        <v>-1.1062090220963192</v>
      </c>
      <c r="D295" s="10">
        <f t="shared" si="26"/>
        <v>0.6453961622498945</v>
      </c>
      <c r="E295" s="19"/>
      <c r="V295" s="14">
        <f t="shared" si="27"/>
        <v>0.41653620624689214</v>
      </c>
      <c r="W295" s="37">
        <f t="shared" si="28"/>
        <v>1.1062090220963192</v>
      </c>
      <c r="X295" s="38">
        <f t="shared" si="29"/>
        <v>85.7</v>
      </c>
    </row>
    <row r="296" spans="1:24" ht="12.75">
      <c r="A296" s="4">
        <v>85.8</v>
      </c>
      <c r="B296" s="8">
        <f t="shared" si="25"/>
        <v>23.02020738877633</v>
      </c>
      <c r="C296" s="13">
        <f t="shared" si="24"/>
        <v>-1.1073673861306403</v>
      </c>
      <c r="D296" s="10">
        <f t="shared" si="26"/>
        <v>0.6453189895866203</v>
      </c>
      <c r="E296" s="19"/>
      <c r="V296" s="14">
        <f t="shared" si="27"/>
        <v>0.41643659832109653</v>
      </c>
      <c r="W296" s="37">
        <f t="shared" si="28"/>
        <v>1.1073673861306403</v>
      </c>
      <c r="X296" s="38">
        <f t="shared" si="29"/>
        <v>85.8</v>
      </c>
    </row>
    <row r="297" spans="1:24" ht="12.75">
      <c r="A297" s="4">
        <v>85.9</v>
      </c>
      <c r="B297" s="8">
        <f t="shared" si="25"/>
        <v>23.019083433800528</v>
      </c>
      <c r="C297" s="13">
        <f t="shared" si="24"/>
        <v>-1.1084913411064434</v>
      </c>
      <c r="D297" s="10">
        <f t="shared" si="26"/>
        <v>0.645221968047988</v>
      </c>
      <c r="E297" s="19"/>
      <c r="V297" s="14">
        <f t="shared" si="27"/>
        <v>0.4163113880517189</v>
      </c>
      <c r="W297" s="37">
        <f t="shared" si="28"/>
        <v>1.1084913411064434</v>
      </c>
      <c r="X297" s="38">
        <f t="shared" si="29"/>
        <v>85.9</v>
      </c>
    </row>
    <row r="298" spans="1:24" ht="12.75">
      <c r="A298" s="4">
        <v>86</v>
      </c>
      <c r="B298" s="8">
        <f t="shared" si="25"/>
        <v>23.01799376702652</v>
      </c>
      <c r="C298" s="13">
        <f t="shared" si="24"/>
        <v>-1.1095810078804504</v>
      </c>
      <c r="D298" s="10">
        <f t="shared" si="26"/>
        <v>0.6451052371397967</v>
      </c>
      <c r="E298" s="19"/>
      <c r="V298" s="14">
        <f t="shared" si="27"/>
        <v>0.4161607669851934</v>
      </c>
      <c r="W298" s="37">
        <f t="shared" si="28"/>
        <v>1.1095810078804504</v>
      </c>
      <c r="X298" s="38">
        <f t="shared" si="29"/>
        <v>86</v>
      </c>
    </row>
    <row r="299" spans="1:24" ht="12.75">
      <c r="A299" s="4">
        <v>86.1</v>
      </c>
      <c r="B299" s="8">
        <f t="shared" si="25"/>
        <v>23.01693826818524</v>
      </c>
      <c r="C299" s="13">
        <f t="shared" si="24"/>
        <v>-1.1106365067217325</v>
      </c>
      <c r="D299" s="10">
        <f t="shared" si="26"/>
        <v>0.6449689353784742</v>
      </c>
      <c r="E299" s="19"/>
      <c r="V299" s="14">
        <f t="shared" si="27"/>
        <v>0.41598492760324246</v>
      </c>
      <c r="W299" s="37">
        <f t="shared" si="28"/>
        <v>1.1106365067217325</v>
      </c>
      <c r="X299" s="38">
        <f t="shared" si="29"/>
        <v>86.1</v>
      </c>
    </row>
    <row r="300" spans="1:24" ht="12.75">
      <c r="A300" s="4">
        <v>86.2</v>
      </c>
      <c r="B300" s="8">
        <f t="shared" si="25"/>
        <v>23.015916817591737</v>
      </c>
      <c r="C300" s="13">
        <f t="shared" si="24"/>
        <v>-1.1116579573152343</v>
      </c>
      <c r="D300" s="10">
        <f t="shared" si="26"/>
        <v>0.6448132002988598</v>
      </c>
      <c r="E300" s="19"/>
      <c r="V300" s="14">
        <f t="shared" si="27"/>
        <v>0.4157840632796575</v>
      </c>
      <c r="W300" s="37">
        <f t="shared" si="28"/>
        <v>1.1116579573152343</v>
      </c>
      <c r="X300" s="38">
        <f t="shared" si="29"/>
        <v>86.2</v>
      </c>
    </row>
    <row r="301" spans="1:24" ht="12.75">
      <c r="A301" s="4">
        <v>86.3</v>
      </c>
      <c r="B301" s="8">
        <f t="shared" si="25"/>
        <v>23.01492929614159</v>
      </c>
      <c r="C301" s="13">
        <f t="shared" si="24"/>
        <v>-1.11264547876538</v>
      </c>
      <c r="D301" s="10">
        <f t="shared" si="26"/>
        <v>0.6446381684619814</v>
      </c>
      <c r="E301" s="19"/>
      <c r="V301" s="14">
        <f t="shared" si="27"/>
        <v>0.41555836823801795</v>
      </c>
      <c r="W301" s="37">
        <f t="shared" si="28"/>
        <v>1.11264547876538</v>
      </c>
      <c r="X301" s="38">
        <f t="shared" si="29"/>
        <v>86.3</v>
      </c>
    </row>
    <row r="302" spans="1:24" ht="12.75">
      <c r="A302" s="4">
        <v>86.4</v>
      </c>
      <c r="B302" s="8">
        <f t="shared" si="25"/>
        <v>23.013975585307428</v>
      </c>
      <c r="C302" s="13">
        <f t="shared" si="24"/>
        <v>-1.1135991895995438</v>
      </c>
      <c r="D302" s="10">
        <f t="shared" si="26"/>
        <v>0.6444439754626989</v>
      </c>
      <c r="E302" s="19"/>
      <c r="V302" s="14">
        <f t="shared" si="27"/>
        <v>0.4153080375101677</v>
      </c>
      <c r="W302" s="37">
        <f t="shared" si="28"/>
        <v>1.1135991895995438</v>
      </c>
      <c r="X302" s="38">
        <f t="shared" si="29"/>
        <v>86.4</v>
      </c>
    </row>
    <row r="303" spans="1:24" ht="12.75">
      <c r="A303" s="4">
        <v>86.5</v>
      </c>
      <c r="B303" s="8">
        <f t="shared" si="25"/>
        <v>23.013055567135435</v>
      </c>
      <c r="C303" s="13">
        <f t="shared" si="24"/>
        <v>-1.1145192077715365</v>
      </c>
      <c r="D303" s="10">
        <f t="shared" si="26"/>
        <v>0.6442307559373043</v>
      </c>
      <c r="E303" s="19"/>
      <c r="V303" s="14">
        <f t="shared" si="27"/>
        <v>0.41503326689555053</v>
      </c>
      <c r="W303" s="37">
        <f t="shared" si="28"/>
        <v>1.1145192077715365</v>
      </c>
      <c r="X303" s="38">
        <f t="shared" si="29"/>
        <v>86.5</v>
      </c>
    </row>
    <row r="304" spans="1:24" ht="12.75">
      <c r="A304" s="4">
        <v>86.6</v>
      </c>
      <c r="B304" s="8">
        <f t="shared" si="25"/>
        <v>23.012169124241858</v>
      </c>
      <c r="C304" s="13">
        <f t="shared" si="24"/>
        <v>-1.1154056506651138</v>
      </c>
      <c r="D304" s="10">
        <f t="shared" si="26"/>
        <v>0.6439986435710819</v>
      </c>
      <c r="E304" s="19"/>
      <c r="V304" s="14">
        <f t="shared" si="27"/>
        <v>0.41473425292139343</v>
      </c>
      <c r="W304" s="37">
        <f t="shared" si="28"/>
        <v>1.1154056506651138</v>
      </c>
      <c r="X304" s="38">
        <f t="shared" si="29"/>
        <v>86.6</v>
      </c>
    </row>
    <row r="305" spans="1:24" ht="12.75">
      <c r="A305" s="4">
        <v>86.7</v>
      </c>
      <c r="B305" s="8">
        <f t="shared" si="25"/>
        <v>23.011316139809605</v>
      </c>
      <c r="C305" s="13">
        <f t="shared" si="24"/>
        <v>-1.116258635097367</v>
      </c>
      <c r="D305" s="10">
        <f t="shared" si="26"/>
        <v>0.6437477711057479</v>
      </c>
      <c r="E305" s="19"/>
      <c r="V305" s="14">
        <f t="shared" si="27"/>
        <v>0.4144111928036184</v>
      </c>
      <c r="W305" s="37">
        <f t="shared" si="28"/>
        <v>1.116258635097367</v>
      </c>
      <c r="X305" s="38">
        <f t="shared" si="29"/>
        <v>86.7</v>
      </c>
    </row>
    <row r="306" spans="1:24" ht="12.75">
      <c r="A306" s="4">
        <v>86.8</v>
      </c>
      <c r="B306" s="8">
        <f t="shared" si="25"/>
        <v>23.0104964975848</v>
      </c>
      <c r="C306" s="13">
        <f t="shared" si="24"/>
        <v>-1.1170782773221717</v>
      </c>
      <c r="D306" s="10">
        <f t="shared" si="26"/>
        <v>0.6434782703468731</v>
      </c>
      <c r="E306" s="19"/>
      <c r="V306" s="14">
        <f t="shared" si="27"/>
        <v>0.4140642844086035</v>
      </c>
      <c r="W306" s="37">
        <f t="shared" si="28"/>
        <v>1.1170782773221717</v>
      </c>
      <c r="X306" s="38">
        <f t="shared" si="29"/>
        <v>86.8</v>
      </c>
    </row>
    <row r="307" spans="1:24" ht="12.75">
      <c r="A307" s="4">
        <v>86.9</v>
      </c>
      <c r="B307" s="8">
        <f t="shared" si="25"/>
        <v>23.009710081873415</v>
      </c>
      <c r="C307" s="13">
        <f t="shared" si="24"/>
        <v>-1.1178646930335567</v>
      </c>
      <c r="D307" s="10">
        <f t="shared" si="26"/>
        <v>0.6431902721712064</v>
      </c>
      <c r="E307" s="19"/>
      <c r="V307" s="14">
        <f t="shared" si="27"/>
        <v>0.4136937262156706</v>
      </c>
      <c r="W307" s="37">
        <f t="shared" si="28"/>
        <v>1.1178646930335567</v>
      </c>
      <c r="X307" s="38">
        <f t="shared" si="29"/>
        <v>86.9</v>
      </c>
    </row>
    <row r="308" spans="1:24" ht="12.75">
      <c r="A308" s="4">
        <v>87</v>
      </c>
      <c r="B308" s="8">
        <f t="shared" si="25"/>
        <v>23.008956777537865</v>
      </c>
      <c r="C308" s="13">
        <f t="shared" si="24"/>
        <v>-1.1186179973691068</v>
      </c>
      <c r="D308" s="10">
        <f t="shared" si="26"/>
        <v>0.6428839065339694</v>
      </c>
      <c r="E308" s="19"/>
      <c r="V308" s="14">
        <f t="shared" si="27"/>
        <v>0.41329971728037757</v>
      </c>
      <c r="W308" s="37">
        <f t="shared" si="28"/>
        <v>1.1186179973691068</v>
      </c>
      <c r="X308" s="38">
        <f t="shared" si="29"/>
        <v>87</v>
      </c>
    </row>
    <row r="309" spans="1:24" ht="12.75">
      <c r="A309" s="4">
        <v>87.1</v>
      </c>
      <c r="B309" s="8">
        <f t="shared" si="25"/>
        <v>23.00823646999374</v>
      </c>
      <c r="C309" s="13">
        <f t="shared" si="24"/>
        <v>-1.1193383049132315</v>
      </c>
      <c r="D309" s="10">
        <f t="shared" si="26"/>
        <v>0.6425593024760227</v>
      </c>
      <c r="E309" s="19"/>
      <c r="V309" s="14">
        <f t="shared" si="27"/>
        <v>0.4128824571984728</v>
      </c>
      <c r="W309" s="37">
        <f t="shared" si="28"/>
        <v>1.1193383049132315</v>
      </c>
      <c r="X309" s="38">
        <f t="shared" si="29"/>
        <v>87.1</v>
      </c>
    </row>
    <row r="310" spans="1:24" ht="12.75">
      <c r="A310" s="4">
        <v>87.2</v>
      </c>
      <c r="B310" s="8">
        <f t="shared" si="25"/>
        <v>23.00754904520642</v>
      </c>
      <c r="C310" s="13">
        <f t="shared" si="24"/>
        <v>-1.1200257297005507</v>
      </c>
      <c r="D310" s="10">
        <f t="shared" si="26"/>
        <v>0.6422165881310496</v>
      </c>
      <c r="E310" s="19"/>
      <c r="V310" s="14">
        <f t="shared" si="27"/>
        <v>0.41244214607068624</v>
      </c>
      <c r="W310" s="37">
        <f t="shared" si="28"/>
        <v>1.1200257297005507</v>
      </c>
      <c r="X310" s="38">
        <f t="shared" si="29"/>
        <v>87.2</v>
      </c>
    </row>
    <row r="311" spans="1:24" ht="12.75">
      <c r="A311" s="4">
        <v>87.3</v>
      </c>
      <c r="B311" s="8">
        <f t="shared" si="25"/>
        <v>23.006894389687794</v>
      </c>
      <c r="C311" s="13">
        <f t="shared" si="24"/>
        <v>-1.1206803852191776</v>
      </c>
      <c r="D311" s="10">
        <f t="shared" si="26"/>
        <v>0.6418558907326333</v>
      </c>
      <c r="E311" s="19"/>
      <c r="V311" s="14">
        <f t="shared" si="27"/>
        <v>0.41197898446818204</v>
      </c>
      <c r="W311" s="37">
        <f t="shared" si="28"/>
        <v>1.1206803852191776</v>
      </c>
      <c r="X311" s="38">
        <f t="shared" si="29"/>
        <v>87.3</v>
      </c>
    </row>
    <row r="312" spans="1:24" ht="12.75">
      <c r="A312" s="4">
        <v>87.4</v>
      </c>
      <c r="B312" s="8">
        <f t="shared" si="25"/>
        <v>23.00627239049303</v>
      </c>
      <c r="C312" s="13">
        <f t="shared" si="24"/>
        <v>-1.1213023844139407</v>
      </c>
      <c r="D312" s="10">
        <f t="shared" si="26"/>
        <v>0.6414773366212475</v>
      </c>
      <c r="E312" s="19"/>
      <c r="V312" s="14">
        <f t="shared" si="27"/>
        <v>0.4114931733986893</v>
      </c>
      <c r="W312" s="37">
        <f t="shared" si="28"/>
        <v>1.1213023844139407</v>
      </c>
      <c r="X312" s="38">
        <f t="shared" si="29"/>
        <v>87.4</v>
      </c>
    </row>
    <row r="313" spans="1:24" ht="12.75">
      <c r="A313" s="4">
        <v>87.5</v>
      </c>
      <c r="B313" s="8">
        <f t="shared" si="25"/>
        <v>23.005682935217283</v>
      </c>
      <c r="C313" s="13">
        <f t="shared" si="24"/>
        <v>-1.1218918396896882</v>
      </c>
      <c r="D313" s="10">
        <f t="shared" si="26"/>
        <v>0.6410810512512504</v>
      </c>
      <c r="E313" s="19"/>
      <c r="V313" s="14">
        <f t="shared" si="27"/>
        <v>0.4109849142734083</v>
      </c>
      <c r="W313" s="37">
        <f t="shared" si="28"/>
        <v>1.1218918396896882</v>
      </c>
      <c r="X313" s="38">
        <f t="shared" si="29"/>
        <v>87.5</v>
      </c>
    </row>
    <row r="314" spans="1:24" ht="12.75">
      <c r="A314" s="4">
        <v>87.6</v>
      </c>
      <c r="B314" s="8">
        <f t="shared" si="25"/>
        <v>23.005125911992508</v>
      </c>
      <c r="C314" s="13">
        <f t="shared" si="24"/>
        <v>-1.1224488629144638</v>
      </c>
      <c r="D314" s="10">
        <f t="shared" si="26"/>
        <v>0.6406671591977533</v>
      </c>
      <c r="E314" s="19"/>
      <c r="V314" s="14">
        <f t="shared" si="27"/>
        <v>0.4104544088745194</v>
      </c>
      <c r="W314" s="37">
        <f t="shared" si="28"/>
        <v>1.1224488629144638</v>
      </c>
      <c r="X314" s="38">
        <f t="shared" si="29"/>
        <v>87.6</v>
      </c>
    </row>
    <row r="315" spans="1:24" ht="12.75">
      <c r="A315" s="4">
        <v>87.7</v>
      </c>
      <c r="B315" s="8">
        <f t="shared" si="25"/>
        <v>23.004601209484232</v>
      </c>
      <c r="C315" s="13">
        <f t="shared" si="24"/>
        <v>-1.1229735654227397</v>
      </c>
      <c r="D315" s="10">
        <f t="shared" si="26"/>
        <v>0.6402357841634776</v>
      </c>
      <c r="E315" s="19"/>
      <c r="V315" s="14">
        <f t="shared" si="27"/>
        <v>0.40990185932342305</v>
      </c>
      <c r="W315" s="37">
        <f t="shared" si="28"/>
        <v>1.1229735654227397</v>
      </c>
      <c r="X315" s="38">
        <f t="shared" si="29"/>
        <v>87.7</v>
      </c>
    </row>
    <row r="316" spans="1:24" ht="12.75">
      <c r="A316" s="4">
        <v>87.8</v>
      </c>
      <c r="B316" s="8">
        <f t="shared" si="25"/>
        <v>23.00410871688841</v>
      </c>
      <c r="C316" s="13">
        <f t="shared" si="24"/>
        <v>-1.1234660580185611</v>
      </c>
      <c r="D316" s="10">
        <f t="shared" si="26"/>
        <v>0.6397870489855132</v>
      </c>
      <c r="E316" s="19"/>
      <c r="V316" s="14">
        <f t="shared" si="27"/>
        <v>0.40932746804959147</v>
      </c>
      <c r="W316" s="37">
        <f t="shared" si="28"/>
        <v>1.1234660580185611</v>
      </c>
      <c r="X316" s="38">
        <f t="shared" si="29"/>
        <v>87.8</v>
      </c>
    </row>
    <row r="317" spans="1:24" ht="12.75">
      <c r="A317" s="4">
        <v>87.9</v>
      </c>
      <c r="B317" s="8">
        <f t="shared" si="25"/>
        <v>23.00364832392826</v>
      </c>
      <c r="C317" s="13">
        <f t="shared" si="24"/>
        <v>-1.1239264509787112</v>
      </c>
      <c r="D317" s="10">
        <f t="shared" si="26"/>
        <v>0.6393210756420428</v>
      </c>
      <c r="E317" s="19"/>
      <c r="V317" s="14">
        <f t="shared" si="27"/>
        <v>0.40873143776009857</v>
      </c>
      <c r="W317" s="37">
        <f t="shared" si="28"/>
        <v>1.1239264509787112</v>
      </c>
      <c r="X317" s="38">
        <f t="shared" si="29"/>
        <v>87.9</v>
      </c>
    </row>
    <row r="318" spans="1:24" ht="12.75">
      <c r="A318" s="4">
        <v>88</v>
      </c>
      <c r="B318" s="8">
        <f t="shared" si="25"/>
        <v>23.00321992085111</v>
      </c>
      <c r="C318" s="13">
        <f t="shared" si="24"/>
        <v>-1.1243548540558628</v>
      </c>
      <c r="D318" s="10">
        <f t="shared" si="26"/>
        <v>0.6388379852590129</v>
      </c>
      <c r="E318" s="19"/>
      <c r="V318" s="14">
        <f t="shared" si="27"/>
        <v>0.40811397140979483</v>
      </c>
      <c r="W318" s="37">
        <f t="shared" si="28"/>
        <v>1.1243548540558628</v>
      </c>
      <c r="X318" s="38">
        <f t="shared" si="29"/>
        <v>88</v>
      </c>
    </row>
    <row r="319" spans="1:24" ht="12.75">
      <c r="A319" s="4">
        <v>88.1</v>
      </c>
      <c r="B319" s="8">
        <f t="shared" si="25"/>
        <v>23.002823398425313</v>
      </c>
      <c r="C319" s="13">
        <f t="shared" si="24"/>
        <v>-1.1247513764816581</v>
      </c>
      <c r="D319" s="10">
        <f t="shared" si="26"/>
        <v>0.6383378981167186</v>
      </c>
      <c r="E319" s="19"/>
      <c r="V319" s="14">
        <f t="shared" si="27"/>
        <v>0.4074752721720702</v>
      </c>
      <c r="W319" s="37">
        <f t="shared" si="28"/>
        <v>1.1247513764816581</v>
      </c>
      <c r="X319" s="38">
        <f t="shared" si="29"/>
        <v>88.1</v>
      </c>
    </row>
    <row r="320" spans="1:24" ht="12.75">
      <c r="A320" s="4">
        <v>88.2</v>
      </c>
      <c r="B320" s="8">
        <f t="shared" si="25"/>
        <v>23.002458647937168</v>
      </c>
      <c r="C320" s="13">
        <f t="shared" si="24"/>
        <v>-1.1251161269698038</v>
      </c>
      <c r="D320" s="10">
        <f t="shared" si="26"/>
        <v>0.6378209336563513</v>
      </c>
      <c r="E320" s="19"/>
      <c r="V320" s="14">
        <f t="shared" si="27"/>
        <v>0.40681554341025966</v>
      </c>
      <c r="W320" s="37">
        <f t="shared" si="28"/>
        <v>1.1251161269698038</v>
      </c>
      <c r="X320" s="38">
        <f t="shared" si="29"/>
        <v>88.2</v>
      </c>
    </row>
    <row r="321" spans="1:24" ht="12.75">
      <c r="A321" s="4">
        <v>88.3</v>
      </c>
      <c r="B321" s="8">
        <f t="shared" si="25"/>
        <v>23.002125561187867</v>
      </c>
      <c r="C321" s="13">
        <f t="shared" si="24"/>
        <v>-1.1254492137191043</v>
      </c>
      <c r="D321" s="10">
        <f t="shared" si="26"/>
        <v>0.6372872104864691</v>
      </c>
      <c r="E321" s="19"/>
      <c r="V321" s="14">
        <f t="shared" si="27"/>
        <v>0.40613498864962516</v>
      </c>
      <c r="W321" s="37">
        <f t="shared" si="28"/>
        <v>1.1254492137191043</v>
      </c>
      <c r="X321" s="38">
        <f t="shared" si="29"/>
        <v>88.3</v>
      </c>
    </row>
    <row r="322" spans="1:24" ht="12.75">
      <c r="A322" s="4">
        <v>88.4</v>
      </c>
      <c r="B322" s="8">
        <f t="shared" si="25"/>
        <v>23.00182403049038</v>
      </c>
      <c r="C322" s="13">
        <f t="shared" si="24"/>
        <v>-1.1257507444165924</v>
      </c>
      <c r="D322" s="10">
        <f t="shared" si="26"/>
        <v>0.6367368463894753</v>
      </c>
      <c r="E322" s="19"/>
      <c r="V322" s="14">
        <f t="shared" si="27"/>
        <v>0.4054338115500142</v>
      </c>
      <c r="W322" s="37">
        <f t="shared" si="28"/>
        <v>1.1257507444165924</v>
      </c>
      <c r="X322" s="38">
        <f t="shared" si="29"/>
        <v>88.4</v>
      </c>
    </row>
    <row r="323" spans="1:24" ht="12.75">
      <c r="A323" s="4">
        <v>88.5</v>
      </c>
      <c r="B323" s="8">
        <f t="shared" si="25"/>
        <v>23.001553948666533</v>
      </c>
      <c r="C323" s="13">
        <f t="shared" si="24"/>
        <v>-1.1260208262404383</v>
      </c>
      <c r="D323" s="10">
        <f t="shared" si="26"/>
        <v>0.6361699583279312</v>
      </c>
      <c r="E323" s="19"/>
      <c r="V323" s="14">
        <f t="shared" si="27"/>
        <v>0.4047122158789617</v>
      </c>
      <c r="W323" s="37">
        <f t="shared" si="28"/>
        <v>1.1260208262404383</v>
      </c>
      <c r="X323" s="38">
        <f t="shared" si="29"/>
        <v>88.5</v>
      </c>
    </row>
    <row r="324" spans="1:24" ht="12.75">
      <c r="A324" s="4">
        <v>88.6</v>
      </c>
      <c r="B324" s="8">
        <f t="shared" si="25"/>
        <v>23.001315209043963</v>
      </c>
      <c r="C324" s="13">
        <f t="shared" si="24"/>
        <v>-1.126259565863009</v>
      </c>
      <c r="D324" s="10">
        <f t="shared" si="26"/>
        <v>0.6355866624509081</v>
      </c>
      <c r="E324" s="19"/>
      <c r="V324" s="14">
        <f t="shared" si="27"/>
        <v>0.40397040548548463</v>
      </c>
      <c r="W324" s="37">
        <f t="shared" si="28"/>
        <v>1.126259565863009</v>
      </c>
      <c r="X324" s="38">
        <f t="shared" si="29"/>
        <v>88.6</v>
      </c>
    </row>
    <row r="325" spans="1:24" ht="12.75">
      <c r="A325" s="4">
        <v>88.7</v>
      </c>
      <c r="B325" s="8">
        <f t="shared" si="25"/>
        <v>23.00110770545314</v>
      </c>
      <c r="C325" s="13">
        <f t="shared" si="24"/>
        <v>-1.126467069453831</v>
      </c>
      <c r="D325" s="10">
        <f t="shared" si="26"/>
        <v>0.6349870741002429</v>
      </c>
      <c r="E325" s="19"/>
      <c r="V325" s="14">
        <f t="shared" si="27"/>
        <v>0.4032085842743874</v>
      </c>
      <c r="W325" s="37">
        <f t="shared" si="28"/>
        <v>1.126467069453831</v>
      </c>
      <c r="X325" s="38">
        <f t="shared" si="29"/>
        <v>88.7</v>
      </c>
    </row>
    <row r="326" spans="1:24" ht="12.75">
      <c r="A326" s="4">
        <v>88.8</v>
      </c>
      <c r="B326" s="8">
        <f t="shared" si="25"/>
        <v>23.0009313322244</v>
      </c>
      <c r="C326" s="13">
        <f t="shared" si="24"/>
        <v>-1.126643442682571</v>
      </c>
      <c r="D326" s="10">
        <f t="shared" si="26"/>
        <v>0.634371307816763</v>
      </c>
      <c r="E326" s="19"/>
      <c r="V326" s="14">
        <f t="shared" si="27"/>
        <v>0.40242695618115026</v>
      </c>
      <c r="W326" s="37">
        <f t="shared" si="28"/>
        <v>1.126643442682571</v>
      </c>
      <c r="X326" s="38">
        <f t="shared" si="29"/>
        <v>88.8</v>
      </c>
    </row>
    <row r="327" spans="1:24" ht="12.75">
      <c r="A327" s="4">
        <v>88.9</v>
      </c>
      <c r="B327" s="8">
        <f t="shared" si="25"/>
        <v>23.00078598418505</v>
      </c>
      <c r="C327" s="13">
        <f t="shared" si="24"/>
        <v>-1.1267887907219212</v>
      </c>
      <c r="D327" s="10">
        <f t="shared" si="26"/>
        <v>0.6337394773464123</v>
      </c>
      <c r="E327" s="19"/>
      <c r="V327" s="14">
        <f t="shared" si="27"/>
        <v>0.4016257251473039</v>
      </c>
      <c r="W327" s="37">
        <f t="shared" si="28"/>
        <v>1.1267887907219212</v>
      </c>
      <c r="X327" s="38">
        <f t="shared" si="29"/>
        <v>88.9</v>
      </c>
    </row>
    <row r="328" spans="1:24" ht="12.75">
      <c r="A328" s="4">
        <v>89</v>
      </c>
      <c r="B328" s="8">
        <f t="shared" si="25"/>
        <v>23.00067155665643</v>
      </c>
      <c r="C328" s="13">
        <f aca="true" t="shared" si="30" ref="C328:C391">B328-$B$3</f>
        <v>-1.1269032182505399</v>
      </c>
      <c r="D328" s="10">
        <f t="shared" si="26"/>
        <v>0.6330916956463707</v>
      </c>
      <c r="E328" s="19"/>
      <c r="V328" s="14">
        <f t="shared" si="27"/>
        <v>0.40080509509639684</v>
      </c>
      <c r="W328" s="37">
        <f t="shared" si="28"/>
        <v>1.1269032182505399</v>
      </c>
      <c r="X328" s="38">
        <f t="shared" si="29"/>
        <v>89</v>
      </c>
    </row>
    <row r="329" spans="1:24" ht="12.75">
      <c r="A329" s="4">
        <v>89.1</v>
      </c>
      <c r="B329" s="8">
        <f aca="true" t="shared" si="31" ref="B329:B392">DEGREES(ASIN((A329^2+$A$3^2-$C$5^2)/(2*A329*$A$3)))</f>
        <v>23.000587945451002</v>
      </c>
      <c r="C329" s="13">
        <f t="shared" si="30"/>
        <v>-1.1269868294559693</v>
      </c>
      <c r="D329" s="10">
        <f aca="true" t="shared" si="32" ref="D329:D392">ABS(50*C329)/A329</f>
        <v>0.6324280748911164</v>
      </c>
      <c r="E329" s="19"/>
      <c r="V329" s="14">
        <f aca="true" t="shared" si="33" ref="V329:V392">D329^2</f>
        <v>0.39996526991048353</v>
      </c>
      <c r="W329" s="37">
        <f aca="true" t="shared" si="34" ref="W329:W392">-C329</f>
        <v>1.1269868294559693</v>
      </c>
      <c r="X329" s="38">
        <f aca="true" t="shared" si="35" ref="X329:X392">A329</f>
        <v>89.1</v>
      </c>
    </row>
    <row r="330" spans="1:24" ht="12.75">
      <c r="A330" s="4">
        <v>89.2</v>
      </c>
      <c r="B330" s="8">
        <f t="shared" si="31"/>
        <v>23.00053504686953</v>
      </c>
      <c r="C330" s="13">
        <f t="shared" si="30"/>
        <v>-1.1270397280374418</v>
      </c>
      <c r="D330" s="10">
        <f t="shared" si="32"/>
        <v>0.6317487264783866</v>
      </c>
      <c r="E330" s="19"/>
      <c r="V330" s="14">
        <f t="shared" si="33"/>
        <v>0.3991064534070634</v>
      </c>
      <c r="W330" s="37">
        <f t="shared" si="34"/>
        <v>1.1270397280374418</v>
      </c>
      <c r="X330" s="38">
        <f t="shared" si="35"/>
        <v>89.2</v>
      </c>
    </row>
    <row r="331" spans="1:24" ht="12.75">
      <c r="A331" s="4">
        <v>89.3</v>
      </c>
      <c r="B331" s="8">
        <f t="shared" si="31"/>
        <v>23.00051275769815</v>
      </c>
      <c r="C331" s="13">
        <f t="shared" si="30"/>
        <v>-1.1270620172088215</v>
      </c>
      <c r="D331" s="10">
        <f t="shared" si="32"/>
        <v>0.6310537610351744</v>
      </c>
      <c r="E331" s="19"/>
      <c r="V331" s="14">
        <f t="shared" si="33"/>
        <v>0.398228849316639</v>
      </c>
      <c r="W331" s="37">
        <f t="shared" si="34"/>
        <v>1.1270620172088215</v>
      </c>
      <c r="X331" s="38">
        <f t="shared" si="35"/>
        <v>89.3</v>
      </c>
    </row>
    <row r="332" spans="1:24" ht="12.75">
      <c r="A332" s="4">
        <v>89.4</v>
      </c>
      <c r="B332" s="8">
        <f t="shared" si="31"/>
        <v>23.000520975205635</v>
      </c>
      <c r="C332" s="13">
        <f t="shared" si="30"/>
        <v>-1.1270537997013363</v>
      </c>
      <c r="D332" s="10">
        <f t="shared" si="32"/>
        <v>0.6303432884235661</v>
      </c>
      <c r="E332" s="19"/>
      <c r="V332" s="14">
        <f t="shared" si="33"/>
        <v>0.3973326612606351</v>
      </c>
      <c r="W332" s="37">
        <f t="shared" si="34"/>
        <v>1.1270537997013363</v>
      </c>
      <c r="X332" s="38">
        <f t="shared" si="35"/>
        <v>89.4</v>
      </c>
    </row>
    <row r="333" spans="1:24" ht="12.75">
      <c r="A333" s="4">
        <v>89.5</v>
      </c>
      <c r="B333" s="8">
        <f t="shared" si="31"/>
        <v>23.000559597140484</v>
      </c>
      <c r="C333" s="13">
        <f t="shared" si="30"/>
        <v>-1.1270151777664879</v>
      </c>
      <c r="D333" s="10">
        <f t="shared" si="32"/>
        <v>0.6296174177466413</v>
      </c>
      <c r="E333" s="19"/>
      <c r="V333" s="14">
        <f t="shared" si="33"/>
        <v>0.3964180927299486</v>
      </c>
      <c r="W333" s="37">
        <f t="shared" si="34"/>
        <v>1.1270151777664879</v>
      </c>
      <c r="X333" s="38">
        <f t="shared" si="35"/>
        <v>89.5</v>
      </c>
    </row>
    <row r="334" spans="1:24" ht="12.75">
      <c r="A334" s="4">
        <v>89.6</v>
      </c>
      <c r="B334" s="8">
        <f t="shared" si="31"/>
        <v>23.000628521728203</v>
      </c>
      <c r="C334" s="13">
        <f t="shared" si="30"/>
        <v>-1.1269462531787688</v>
      </c>
      <c r="D334" s="10">
        <f t="shared" si="32"/>
        <v>0.6288762573542237</v>
      </c>
      <c r="E334" s="19"/>
      <c r="V334" s="14">
        <f t="shared" si="33"/>
        <v>0.3954853470638558</v>
      </c>
      <c r="W334" s="37">
        <f t="shared" si="34"/>
        <v>1.1269462531787688</v>
      </c>
      <c r="X334" s="38">
        <f t="shared" si="35"/>
        <v>89.6</v>
      </c>
    </row>
    <row r="335" spans="1:24" ht="12.75">
      <c r="A335" s="4">
        <v>89.7</v>
      </c>
      <c r="B335" s="8">
        <f t="shared" si="31"/>
        <v>23.00072764766851</v>
      </c>
      <c r="C335" s="13">
        <f t="shared" si="30"/>
        <v>-1.126847127238463</v>
      </c>
      <c r="D335" s="10">
        <f t="shared" si="32"/>
        <v>0.6281199148486416</v>
      </c>
      <c r="E335" s="19"/>
      <c r="V335" s="14">
        <f t="shared" si="33"/>
        <v>0.39453462742946477</v>
      </c>
      <c r="W335" s="37">
        <f t="shared" si="34"/>
        <v>1.126847127238463</v>
      </c>
      <c r="X335" s="38">
        <f t="shared" si="35"/>
        <v>89.7</v>
      </c>
    </row>
    <row r="336" spans="1:24" ht="12.75">
      <c r="A336" s="4">
        <v>89.8</v>
      </c>
      <c r="B336" s="8">
        <f t="shared" si="31"/>
        <v>23.000856874132552</v>
      </c>
      <c r="C336" s="13">
        <f t="shared" si="30"/>
        <v>-1.1267179007744197</v>
      </c>
      <c r="D336" s="10">
        <f t="shared" si="32"/>
        <v>0.6273484970904342</v>
      </c>
      <c r="E336" s="19"/>
      <c r="V336" s="14">
        <f t="shared" si="33"/>
        <v>0.3935661368016265</v>
      </c>
      <c r="W336" s="37">
        <f t="shared" si="34"/>
        <v>1.1267179007744197</v>
      </c>
      <c r="X336" s="38">
        <f t="shared" si="35"/>
        <v>89.8</v>
      </c>
    </row>
    <row r="337" spans="1:24" ht="12.75">
      <c r="A337" s="4">
        <v>89.9</v>
      </c>
      <c r="B337" s="8">
        <f t="shared" si="31"/>
        <v>23.00101610076022</v>
      </c>
      <c r="C337" s="13">
        <f t="shared" si="30"/>
        <v>-1.1265586741467501</v>
      </c>
      <c r="D337" s="10">
        <f t="shared" si="32"/>
        <v>0.6265621102039767</v>
      </c>
      <c r="E337" s="19"/>
      <c r="V337" s="14">
        <f t="shared" si="33"/>
        <v>0.3925800779432602</v>
      </c>
      <c r="W337" s="37">
        <f t="shared" si="34"/>
        <v>1.1265586741467501</v>
      </c>
      <c r="X337" s="38">
        <f t="shared" si="35"/>
        <v>89.9</v>
      </c>
    </row>
    <row r="338" spans="1:24" ht="12.75">
      <c r="A338" s="4">
        <v>90</v>
      </c>
      <c r="B338" s="8">
        <f t="shared" si="31"/>
        <v>23.001205227657394</v>
      </c>
      <c r="C338" s="13">
        <f t="shared" si="30"/>
        <v>-1.1263695472495776</v>
      </c>
      <c r="D338" s="10">
        <f t="shared" si="32"/>
        <v>0.6257608595830987</v>
      </c>
      <c r="E338" s="19"/>
      <c r="V338" s="14">
        <f t="shared" si="33"/>
        <v>0.39157665338617853</v>
      </c>
      <c r="W338" s="37">
        <f t="shared" si="34"/>
        <v>1.1263695472495776</v>
      </c>
      <c r="X338" s="38">
        <f t="shared" si="35"/>
        <v>90</v>
      </c>
    </row>
    <row r="339" spans="1:24" ht="12.75">
      <c r="A339" s="4">
        <v>90.1</v>
      </c>
      <c r="B339" s="8">
        <f t="shared" si="31"/>
        <v>23.001424155393295</v>
      </c>
      <c r="C339" s="13">
        <f t="shared" si="30"/>
        <v>-1.1261506195136768</v>
      </c>
      <c r="D339" s="10">
        <f t="shared" si="32"/>
        <v>0.624944849896602</v>
      </c>
      <c r="E339" s="19"/>
      <c r="V339" s="14">
        <f t="shared" si="33"/>
        <v>0.39055606541228644</v>
      </c>
      <c r="W339" s="37">
        <f t="shared" si="34"/>
        <v>1.1261506195136768</v>
      </c>
      <c r="X339" s="38">
        <f t="shared" si="35"/>
        <v>90.1</v>
      </c>
    </row>
    <row r="340" spans="1:24" ht="12.75">
      <c r="A340" s="4">
        <v>90.2</v>
      </c>
      <c r="B340" s="8">
        <f t="shared" si="31"/>
        <v>23.001672784997726</v>
      </c>
      <c r="C340" s="13">
        <f t="shared" si="30"/>
        <v>-1.125901989909245</v>
      </c>
      <c r="D340" s="10">
        <f t="shared" si="32"/>
        <v>0.6241141850938166</v>
      </c>
      <c r="E340" s="19"/>
      <c r="V340" s="14">
        <f t="shared" si="33"/>
        <v>0.38951851603531873</v>
      </c>
      <c r="W340" s="37">
        <f t="shared" si="34"/>
        <v>1.125901989909245</v>
      </c>
      <c r="X340" s="38">
        <f t="shared" si="35"/>
        <v>90.2</v>
      </c>
    </row>
    <row r="341" spans="1:24" ht="12.75">
      <c r="A341" s="4">
        <v>90.3</v>
      </c>
      <c r="B341" s="8">
        <f t="shared" si="31"/>
        <v>23.001951017958515</v>
      </c>
      <c r="C341" s="13">
        <f t="shared" si="30"/>
        <v>-1.1256237569484568</v>
      </c>
      <c r="D341" s="10">
        <f t="shared" si="32"/>
        <v>0.6232689684099982</v>
      </c>
      <c r="E341" s="19"/>
      <c r="V341" s="14">
        <f t="shared" si="33"/>
        <v>0.3884642069828634</v>
      </c>
      <c r="W341" s="37">
        <f t="shared" si="34"/>
        <v>1.1256237569484568</v>
      </c>
      <c r="X341" s="38">
        <f t="shared" si="35"/>
        <v>90.3</v>
      </c>
    </row>
    <row r="342" spans="1:24" ht="12.75">
      <c r="A342" s="4">
        <v>90.4</v>
      </c>
      <c r="B342" s="8">
        <f t="shared" si="31"/>
        <v>23.002258756218804</v>
      </c>
      <c r="C342" s="13">
        <f t="shared" si="30"/>
        <v>-1.1253160186881672</v>
      </c>
      <c r="D342" s="10">
        <f t="shared" si="32"/>
        <v>0.6224093023717738</v>
      </c>
      <c r="E342" s="19"/>
      <c r="V342" s="14">
        <f t="shared" si="33"/>
        <v>0.3873933396789182</v>
      </c>
      <c r="W342" s="37">
        <f t="shared" si="34"/>
        <v>1.1253160186881672</v>
      </c>
      <c r="X342" s="38">
        <f t="shared" si="35"/>
        <v>90.4</v>
      </c>
    </row>
    <row r="343" spans="1:24" ht="12.75">
      <c r="A343" s="4">
        <v>90.5</v>
      </c>
      <c r="B343" s="8">
        <f t="shared" si="31"/>
        <v>23.00259590217446</v>
      </c>
      <c r="C343" s="13">
        <f t="shared" si="30"/>
        <v>-1.1249788727325125</v>
      </c>
      <c r="D343" s="10">
        <f t="shared" si="32"/>
        <v>0.6215352888024931</v>
      </c>
      <c r="E343" s="19"/>
      <c r="V343" s="14">
        <f t="shared" si="33"/>
        <v>0.3863061152267985</v>
      </c>
      <c r="W343" s="37">
        <f t="shared" si="34"/>
        <v>1.1249788727325125</v>
      </c>
      <c r="X343" s="38">
        <f t="shared" si="35"/>
        <v>90.5</v>
      </c>
    </row>
    <row r="344" spans="1:24" ht="12.75">
      <c r="A344" s="4">
        <v>90.6</v>
      </c>
      <c r="B344" s="8">
        <f t="shared" si="31"/>
        <v>23.002962358671436</v>
      </c>
      <c r="C344" s="13">
        <f t="shared" si="30"/>
        <v>-1.1246124162355358</v>
      </c>
      <c r="D344" s="10">
        <f t="shared" si="32"/>
        <v>0.6206470288275584</v>
      </c>
      <c r="E344" s="19"/>
      <c r="V344" s="14">
        <f t="shared" si="33"/>
        <v>0.3852027343924761</v>
      </c>
      <c r="W344" s="37">
        <f t="shared" si="34"/>
        <v>1.1246124162355358</v>
      </c>
      <c r="X344" s="38">
        <f t="shared" si="35"/>
        <v>90.6</v>
      </c>
    </row>
    <row r="345" spans="1:24" ht="12.75">
      <c r="A345" s="4">
        <v>90.7</v>
      </c>
      <c r="B345" s="8">
        <f t="shared" si="31"/>
        <v>23.003358029003234</v>
      </c>
      <c r="C345" s="13">
        <f t="shared" si="30"/>
        <v>-1.1242167459037375</v>
      </c>
      <c r="D345" s="10">
        <f t="shared" si="32"/>
        <v>0.6197446228796789</v>
      </c>
      <c r="E345" s="19"/>
      <c r="V345" s="14">
        <f t="shared" si="33"/>
        <v>0.3840833975882754</v>
      </c>
      <c r="W345" s="37">
        <f t="shared" si="34"/>
        <v>1.1242167459037375</v>
      </c>
      <c r="X345" s="38">
        <f t="shared" si="35"/>
        <v>90.7</v>
      </c>
    </row>
    <row r="346" spans="1:24" ht="12.75">
      <c r="A346" s="4">
        <v>90.8</v>
      </c>
      <c r="B346" s="8">
        <f t="shared" si="31"/>
        <v>23.003782816908327</v>
      </c>
      <c r="C346" s="13">
        <f t="shared" si="30"/>
        <v>-1.1237919579986446</v>
      </c>
      <c r="D346" s="10">
        <f t="shared" si="32"/>
        <v>0.6188281707040995</v>
      </c>
      <c r="E346" s="19"/>
      <c r="V346" s="14">
        <f t="shared" si="33"/>
        <v>0.38294830485698206</v>
      </c>
      <c r="W346" s="37">
        <f t="shared" si="34"/>
        <v>1.1237919579986446</v>
      </c>
      <c r="X346" s="38">
        <f t="shared" si="35"/>
        <v>90.8</v>
      </c>
    </row>
    <row r="347" spans="1:24" ht="12.75">
      <c r="A347" s="4">
        <v>90.9</v>
      </c>
      <c r="B347" s="8">
        <f t="shared" si="31"/>
        <v>23.00423662656757</v>
      </c>
      <c r="C347" s="13">
        <f t="shared" si="30"/>
        <v>-1.1233381483393998</v>
      </c>
      <c r="D347" s="10">
        <f t="shared" si="32"/>
        <v>0.6178977713638062</v>
      </c>
      <c r="E347" s="19"/>
      <c r="V347" s="14">
        <f t="shared" si="33"/>
        <v>0.3817976558563585</v>
      </c>
      <c r="W347" s="37">
        <f t="shared" si="34"/>
        <v>1.1233381483393998</v>
      </c>
      <c r="X347" s="38">
        <f t="shared" si="35"/>
        <v>90.9</v>
      </c>
    </row>
    <row r="348" spans="1:24" ht="12.75">
      <c r="A348" s="4">
        <v>91</v>
      </c>
      <c r="B348" s="8">
        <f t="shared" si="31"/>
        <v>23.0047193626017</v>
      </c>
      <c r="C348" s="13">
        <f t="shared" si="30"/>
        <v>-1.1228554123052703</v>
      </c>
      <c r="D348" s="10">
        <f t="shared" si="32"/>
        <v>0.616953523244654</v>
      </c>
      <c r="E348" s="19"/>
      <c r="V348" s="14">
        <f t="shared" si="33"/>
        <v>0.38063164984399184</v>
      </c>
      <c r="W348" s="37">
        <f t="shared" si="34"/>
        <v>1.1228554123052703</v>
      </c>
      <c r="X348" s="38">
        <f t="shared" si="35"/>
        <v>91</v>
      </c>
    </row>
    <row r="349" spans="1:24" ht="12.75">
      <c r="A349" s="4">
        <v>91.1</v>
      </c>
      <c r="B349" s="8">
        <f t="shared" si="31"/>
        <v>23.005230930068848</v>
      </c>
      <c r="C349" s="13">
        <f t="shared" si="30"/>
        <v>-1.1223438448381238</v>
      </c>
      <c r="D349" s="10">
        <f t="shared" si="32"/>
        <v>0.6159955240604412</v>
      </c>
      <c r="E349" s="19"/>
      <c r="V349" s="14">
        <f t="shared" si="33"/>
        <v>0.3794504856624976</v>
      </c>
      <c r="W349" s="37">
        <f t="shared" si="34"/>
        <v>1.1223438448381238</v>
      </c>
      <c r="X349" s="38">
        <f t="shared" si="35"/>
        <v>91.1</v>
      </c>
    </row>
    <row r="350" spans="1:24" ht="12.75">
      <c r="A350" s="4">
        <v>91.2</v>
      </c>
      <c r="B350" s="8">
        <f t="shared" si="31"/>
        <v>23.00577123446199</v>
      </c>
      <c r="C350" s="13">
        <f t="shared" si="30"/>
        <v>-1.1218035404449829</v>
      </c>
      <c r="D350" s="10">
        <f t="shared" si="32"/>
        <v>0.6150238708579949</v>
      </c>
      <c r="E350" s="19"/>
      <c r="V350" s="14">
        <f t="shared" si="33"/>
        <v>0.37825436172515164</v>
      </c>
      <c r="W350" s="37">
        <f t="shared" si="34"/>
        <v>1.1218035404449829</v>
      </c>
      <c r="X350" s="38">
        <f t="shared" si="35"/>
        <v>91.2</v>
      </c>
    </row>
    <row r="351" spans="1:24" ht="12.75">
      <c r="A351" s="4">
        <v>91.3</v>
      </c>
      <c r="B351" s="8">
        <f t="shared" si="31"/>
        <v>23.006340181706474</v>
      </c>
      <c r="C351" s="13">
        <f t="shared" si="30"/>
        <v>-1.121234593200498</v>
      </c>
      <c r="D351" s="10">
        <f t="shared" si="32"/>
        <v>0.6140386600221786</v>
      </c>
      <c r="E351" s="19"/>
      <c r="V351" s="14">
        <f t="shared" si="33"/>
        <v>0.3770434760018326</v>
      </c>
      <c r="W351" s="37">
        <f t="shared" si="34"/>
        <v>1.121234593200498</v>
      </c>
      <c r="X351" s="38">
        <f t="shared" si="35"/>
        <v>91.3</v>
      </c>
    </row>
    <row r="352" spans="1:24" ht="12.75">
      <c r="A352" s="4">
        <v>91.4</v>
      </c>
      <c r="B352" s="8">
        <f t="shared" si="31"/>
        <v>23.006937678157634</v>
      </c>
      <c r="C352" s="13">
        <f t="shared" si="30"/>
        <v>-1.1206370967493378</v>
      </c>
      <c r="D352" s="10">
        <f t="shared" si="32"/>
        <v>0.6130399872808193</v>
      </c>
      <c r="E352" s="19"/>
      <c r="V352" s="14">
        <f t="shared" si="33"/>
        <v>0.3758180260052671</v>
      </c>
      <c r="W352" s="37">
        <f t="shared" si="34"/>
        <v>1.1206370967493378</v>
      </c>
      <c r="X352" s="38">
        <f t="shared" si="35"/>
        <v>91.4</v>
      </c>
    </row>
    <row r="353" spans="1:24" ht="12.75">
      <c r="A353" s="4">
        <v>91.5</v>
      </c>
      <c r="B353" s="8">
        <f t="shared" si="31"/>
        <v>23.007563630598224</v>
      </c>
      <c r="C353" s="13">
        <f t="shared" si="30"/>
        <v>-1.120011144308748</v>
      </c>
      <c r="D353" s="10">
        <f t="shared" si="32"/>
        <v>0.6120279477096984</v>
      </c>
      <c r="E353" s="19"/>
      <c r="V353" s="14">
        <f t="shared" si="33"/>
        <v>0.3745782087777453</v>
      </c>
      <c r="W353" s="37">
        <f t="shared" si="34"/>
        <v>1.120011144308748</v>
      </c>
      <c r="X353" s="38">
        <f t="shared" si="35"/>
        <v>91.5</v>
      </c>
    </row>
    <row r="354" spans="1:24" ht="12.75">
      <c r="A354" s="4">
        <v>91.6</v>
      </c>
      <c r="B354" s="8">
        <f t="shared" si="31"/>
        <v>23.008217946236073</v>
      </c>
      <c r="C354" s="13">
        <f t="shared" si="30"/>
        <v>-1.1193568286708988</v>
      </c>
      <c r="D354" s="10">
        <f t="shared" si="32"/>
        <v>0.6110026357373902</v>
      </c>
      <c r="E354" s="19"/>
      <c r="V354" s="14">
        <f t="shared" si="33"/>
        <v>0.37332422087803796</v>
      </c>
      <c r="W354" s="37">
        <f t="shared" si="34"/>
        <v>1.1193568286708988</v>
      </c>
      <c r="X354" s="38">
        <f t="shared" si="35"/>
        <v>91.6</v>
      </c>
    </row>
    <row r="355" spans="1:24" ht="12.75">
      <c r="A355" s="4">
        <v>91.7</v>
      </c>
      <c r="B355" s="8">
        <f t="shared" si="31"/>
        <v>23.008900532701666</v>
      </c>
      <c r="C355" s="13">
        <f t="shared" si="30"/>
        <v>-1.118674242205305</v>
      </c>
      <c r="D355" s="10">
        <f t="shared" si="32"/>
        <v>0.6099641451501118</v>
      </c>
      <c r="E355" s="19"/>
      <c r="V355" s="14">
        <f t="shared" si="33"/>
        <v>0.3720562583687066</v>
      </c>
      <c r="W355" s="37">
        <f t="shared" si="34"/>
        <v>1.118674242205305</v>
      </c>
      <c r="X355" s="38">
        <f t="shared" si="35"/>
        <v>91.7</v>
      </c>
    </row>
    <row r="356" spans="1:24" ht="12.75">
      <c r="A356" s="4">
        <v>91.8</v>
      </c>
      <c r="B356" s="8">
        <f t="shared" si="31"/>
        <v>23.0096112980457</v>
      </c>
      <c r="C356" s="13">
        <f t="shared" si="30"/>
        <v>-1.11796347686127</v>
      </c>
      <c r="D356" s="10">
        <f t="shared" si="32"/>
        <v>0.6089125690965523</v>
      </c>
      <c r="E356" s="19"/>
      <c r="V356" s="14">
        <f t="shared" si="33"/>
        <v>0.3707745168037636</v>
      </c>
      <c r="W356" s="37">
        <f t="shared" si="34"/>
        <v>1.11796347686127</v>
      </c>
      <c r="X356" s="38">
        <f t="shared" si="35"/>
        <v>91.8</v>
      </c>
    </row>
    <row r="357" spans="1:24" ht="12.75">
      <c r="A357" s="4">
        <v>91.9</v>
      </c>
      <c r="B357" s="8">
        <f t="shared" si="31"/>
        <v>23.01035015073678</v>
      </c>
      <c r="C357" s="13">
        <f t="shared" si="30"/>
        <v>-1.1172246241701913</v>
      </c>
      <c r="D357" s="10">
        <f t="shared" si="32"/>
        <v>0.6078480000925959</v>
      </c>
      <c r="E357" s="19"/>
      <c r="V357" s="14">
        <f t="shared" si="33"/>
        <v>0.3694791912165684</v>
      </c>
      <c r="W357" s="37">
        <f t="shared" si="34"/>
        <v>1.1172246241701913</v>
      </c>
      <c r="X357" s="38">
        <f t="shared" si="35"/>
        <v>91.9</v>
      </c>
    </row>
    <row r="358" spans="1:24" ht="12.75">
      <c r="A358" s="4">
        <v>92</v>
      </c>
      <c r="B358" s="8">
        <f t="shared" si="31"/>
        <v>23.011116999658974</v>
      </c>
      <c r="C358" s="13">
        <f t="shared" si="30"/>
        <v>-1.1164577752479978</v>
      </c>
      <c r="D358" s="10">
        <f t="shared" si="32"/>
        <v>0.6067705300260858</v>
      </c>
      <c r="E358" s="19"/>
      <c r="V358" s="14">
        <f t="shared" si="33"/>
        <v>0.36817047610813713</v>
      </c>
      <c r="W358" s="37">
        <f t="shared" si="34"/>
        <v>1.1164577752479978</v>
      </c>
      <c r="X358" s="38">
        <f t="shared" si="35"/>
        <v>92</v>
      </c>
    </row>
    <row r="359" spans="1:24" ht="12.75">
      <c r="A359" s="4">
        <v>92.1</v>
      </c>
      <c r="B359" s="8">
        <f t="shared" si="31"/>
        <v>23.011911754109533</v>
      </c>
      <c r="C359" s="13">
        <f t="shared" si="30"/>
        <v>-1.115663020797438</v>
      </c>
      <c r="D359" s="10">
        <f t="shared" si="32"/>
        <v>0.6056802501614756</v>
      </c>
      <c r="E359" s="19"/>
      <c r="V359" s="14">
        <f t="shared" si="33"/>
        <v>0.36684856543566774</v>
      </c>
      <c r="W359" s="37">
        <f t="shared" si="34"/>
        <v>1.115663020797438</v>
      </c>
      <c r="X359" s="38">
        <f t="shared" si="35"/>
        <v>92.1</v>
      </c>
    </row>
    <row r="360" spans="1:24" ht="12.75">
      <c r="A360" s="4">
        <v>92.2</v>
      </c>
      <c r="B360" s="8">
        <f t="shared" si="31"/>
        <v>23.01273432379654</v>
      </c>
      <c r="C360" s="13">
        <f t="shared" si="30"/>
        <v>-1.1148404511104317</v>
      </c>
      <c r="D360" s="10">
        <f t="shared" si="32"/>
        <v>0.6045772511444857</v>
      </c>
      <c r="E360" s="19"/>
      <c r="V360" s="14">
        <f t="shared" si="33"/>
        <v>0.3655136526014225</v>
      </c>
      <c r="W360" s="37">
        <f t="shared" si="34"/>
        <v>1.1148404511104317</v>
      </c>
      <c r="X360" s="38">
        <f t="shared" si="35"/>
        <v>92.2</v>
      </c>
    </row>
    <row r="361" spans="1:24" ht="12.75">
      <c r="A361" s="4">
        <v>92.3</v>
      </c>
      <c r="B361" s="8">
        <f t="shared" si="31"/>
        <v>23.013584618836568</v>
      </c>
      <c r="C361" s="13">
        <f t="shared" si="30"/>
        <v>-1.113990156070404</v>
      </c>
      <c r="D361" s="10">
        <f t="shared" si="32"/>
        <v>0.6034616230067193</v>
      </c>
      <c r="E361" s="19"/>
      <c r="V361" s="14">
        <f t="shared" si="33"/>
        <v>0.3641659304419039</v>
      </c>
      <c r="W361" s="37">
        <f t="shared" si="34"/>
        <v>1.113990156070404</v>
      </c>
      <c r="X361" s="38">
        <f t="shared" si="35"/>
        <v>92.3</v>
      </c>
    </row>
    <row r="362" spans="1:24" ht="12.75">
      <c r="A362" s="4">
        <v>92.4</v>
      </c>
      <c r="B362" s="8">
        <f t="shared" si="31"/>
        <v>23.01446254975241</v>
      </c>
      <c r="C362" s="13">
        <f t="shared" si="30"/>
        <v>-1.1131122251545627</v>
      </c>
      <c r="D362" s="10">
        <f t="shared" si="32"/>
        <v>0.6023334551702179</v>
      </c>
      <c r="E362" s="19"/>
      <c r="V362" s="14">
        <f t="shared" si="33"/>
        <v>0.36280559121729283</v>
      </c>
      <c r="W362" s="37">
        <f t="shared" si="34"/>
        <v>1.1131122251545627</v>
      </c>
      <c r="X362" s="38">
        <f t="shared" si="35"/>
        <v>92.4</v>
      </c>
    </row>
    <row r="363" spans="1:24" ht="12.75">
      <c r="A363" s="4">
        <v>92.5</v>
      </c>
      <c r="B363" s="8">
        <f t="shared" si="31"/>
        <v>23.015368027470785</v>
      </c>
      <c r="C363" s="13">
        <f t="shared" si="30"/>
        <v>-1.1122067474361863</v>
      </c>
      <c r="D363" s="10">
        <f t="shared" si="32"/>
        <v>0.6011928364519926</v>
      </c>
      <c r="E363" s="19"/>
      <c r="V363" s="14">
        <f t="shared" si="33"/>
        <v>0.36143282660119236</v>
      </c>
      <c r="W363" s="37">
        <f t="shared" si="34"/>
        <v>1.1122067474361863</v>
      </c>
      <c r="X363" s="38">
        <f t="shared" si="35"/>
        <v>92.5</v>
      </c>
    </row>
    <row r="364" spans="1:24" ht="12.75">
      <c r="A364" s="4">
        <v>92.6</v>
      </c>
      <c r="B364" s="8">
        <f t="shared" si="31"/>
        <v>23.01630096332011</v>
      </c>
      <c r="C364" s="13">
        <f t="shared" si="30"/>
        <v>-1.1112738115868623</v>
      </c>
      <c r="D364" s="10">
        <f t="shared" si="32"/>
        <v>0.6000398550685002</v>
      </c>
      <c r="E364" s="19"/>
      <c r="V364" s="14">
        <f t="shared" si="33"/>
        <v>0.36004782767062676</v>
      </c>
      <c r="W364" s="37">
        <f t="shared" si="34"/>
        <v>1.1112738115868623</v>
      </c>
      <c r="X364" s="38">
        <f t="shared" si="35"/>
        <v>92.6</v>
      </c>
    </row>
    <row r="365" spans="1:24" ht="12.75">
      <c r="A365" s="4">
        <v>92.7</v>
      </c>
      <c r="B365" s="8">
        <f t="shared" si="31"/>
        <v>23.01726126902815</v>
      </c>
      <c r="C365" s="13">
        <f t="shared" si="30"/>
        <v>-1.1103135058788212</v>
      </c>
      <c r="D365" s="10">
        <f t="shared" si="32"/>
        <v>0.5988745986401408</v>
      </c>
      <c r="E365" s="19"/>
      <c r="V365" s="14">
        <f t="shared" si="33"/>
        <v>0.35865078489638974</v>
      </c>
      <c r="W365" s="37">
        <f t="shared" si="34"/>
        <v>1.1103135058788212</v>
      </c>
      <c r="X365" s="38">
        <f t="shared" si="35"/>
        <v>92.7</v>
      </c>
    </row>
    <row r="366" spans="1:24" ht="12.75">
      <c r="A366" s="4">
        <v>92.8</v>
      </c>
      <c r="B366" s="8">
        <f t="shared" si="31"/>
        <v>23.018248856719914</v>
      </c>
      <c r="C366" s="13">
        <f t="shared" si="30"/>
        <v>-1.1093259181870572</v>
      </c>
      <c r="D366" s="10">
        <f t="shared" si="32"/>
        <v>0.5976971541956128</v>
      </c>
      <c r="E366" s="19"/>
      <c r="V366" s="14">
        <f t="shared" si="33"/>
        <v>0.3572418881335341</v>
      </c>
      <c r="W366" s="37">
        <f t="shared" si="34"/>
        <v>1.1093259181870572</v>
      </c>
      <c r="X366" s="38">
        <f t="shared" si="35"/>
        <v>92.8</v>
      </c>
    </row>
    <row r="367" spans="1:24" ht="12.75">
      <c r="A367" s="4">
        <v>92.9</v>
      </c>
      <c r="B367" s="8">
        <f t="shared" si="31"/>
        <v>23.019263638915284</v>
      </c>
      <c r="C367" s="13">
        <f t="shared" si="30"/>
        <v>-1.1083111359916877</v>
      </c>
      <c r="D367" s="10">
        <f t="shared" si="32"/>
        <v>0.5965076081763658</v>
      </c>
      <c r="E367" s="19"/>
      <c r="V367" s="14">
        <f t="shared" si="33"/>
        <v>0.35582132661228877</v>
      </c>
      <c r="W367" s="37">
        <f t="shared" si="34"/>
        <v>1.1083111359916877</v>
      </c>
      <c r="X367" s="38">
        <f t="shared" si="35"/>
        <v>92.9</v>
      </c>
    </row>
    <row r="368" spans="1:24" ht="12.75">
      <c r="A368" s="4">
        <v>93</v>
      </c>
      <c r="B368" s="8">
        <f t="shared" si="31"/>
        <v>23.020305528526947</v>
      </c>
      <c r="C368" s="13">
        <f t="shared" si="30"/>
        <v>-1.1072692463800244</v>
      </c>
      <c r="D368" s="10">
        <f t="shared" si="32"/>
        <v>0.5953060464408734</v>
      </c>
      <c r="E368" s="19"/>
      <c r="V368" s="14">
        <f t="shared" si="33"/>
        <v>0.3543892889290633</v>
      </c>
      <c r="W368" s="37">
        <f t="shared" si="34"/>
        <v>1.1072692463800244</v>
      </c>
      <c r="X368" s="38">
        <f t="shared" si="35"/>
        <v>93</v>
      </c>
    </row>
    <row r="369" spans="1:24" ht="12.75">
      <c r="A369" s="4">
        <v>93.1</v>
      </c>
      <c r="B369" s="8">
        <f t="shared" si="31"/>
        <v>23.02137443885813</v>
      </c>
      <c r="C369" s="13">
        <f t="shared" si="30"/>
        <v>-1.1062003360488433</v>
      </c>
      <c r="D369" s="10">
        <f t="shared" si="32"/>
        <v>0.5940925542689813</v>
      </c>
      <c r="E369" s="19"/>
      <c r="V369" s="14">
        <f t="shared" si="33"/>
        <v>0.35294596303784254</v>
      </c>
      <c r="W369" s="37">
        <f t="shared" si="34"/>
        <v>1.1062003360488433</v>
      </c>
      <c r="X369" s="38">
        <f t="shared" si="35"/>
        <v>93.1</v>
      </c>
    </row>
    <row r="370" spans="1:24" ht="12.75">
      <c r="A370" s="4">
        <v>93.2</v>
      </c>
      <c r="B370" s="8">
        <f t="shared" si="31"/>
        <v>23.022470283600406</v>
      </c>
      <c r="C370" s="13">
        <f t="shared" si="30"/>
        <v>-1.105104491306566</v>
      </c>
      <c r="D370" s="10">
        <f t="shared" si="32"/>
        <v>0.5928672163661834</v>
      </c>
      <c r="E370" s="19"/>
      <c r="V370" s="14">
        <f t="shared" si="33"/>
        <v>0.351491536241787</v>
      </c>
      <c r="W370" s="37">
        <f t="shared" si="34"/>
        <v>1.105104491306566</v>
      </c>
      <c r="X370" s="38">
        <f t="shared" si="35"/>
        <v>93.2</v>
      </c>
    </row>
    <row r="371" spans="1:24" ht="12.75">
      <c r="A371" s="4">
        <v>93.3</v>
      </c>
      <c r="B371" s="8">
        <f t="shared" si="31"/>
        <v>23.023592976831605</v>
      </c>
      <c r="C371" s="13">
        <f t="shared" si="30"/>
        <v>-1.1039817980753668</v>
      </c>
      <c r="D371" s="10">
        <f t="shared" si="32"/>
        <v>0.5916301168678278</v>
      </c>
      <c r="E371" s="19"/>
      <c r="V371" s="14">
        <f t="shared" si="33"/>
        <v>0.35002619518503963</v>
      </c>
      <c r="W371" s="37">
        <f t="shared" si="34"/>
        <v>1.1039817980753668</v>
      </c>
      <c r="X371" s="38">
        <f t="shared" si="35"/>
        <v>93.3</v>
      </c>
    </row>
    <row r="372" spans="1:24" ht="12.75">
      <c r="A372" s="4">
        <v>93.4</v>
      </c>
      <c r="B372" s="8">
        <f t="shared" si="31"/>
        <v>23.024742433013575</v>
      </c>
      <c r="C372" s="13">
        <f t="shared" si="30"/>
        <v>-1.1028323418933965</v>
      </c>
      <c r="D372" s="10">
        <f t="shared" si="32"/>
        <v>0.59038133934336</v>
      </c>
      <c r="E372" s="19"/>
      <c r="V372" s="14">
        <f t="shared" si="33"/>
        <v>0.3485501258448596</v>
      </c>
      <c r="W372" s="37">
        <f t="shared" si="34"/>
        <v>1.1028323418933965</v>
      </c>
      <c r="X372" s="38">
        <f t="shared" si="35"/>
        <v>93.4</v>
      </c>
    </row>
    <row r="373" spans="1:24" ht="12.75">
      <c r="A373" s="4">
        <v>93.5</v>
      </c>
      <c r="B373" s="8">
        <f t="shared" si="31"/>
        <v>23.02591856699012</v>
      </c>
      <c r="C373" s="13">
        <f t="shared" si="30"/>
        <v>-1.1016562079168501</v>
      </c>
      <c r="D373" s="10">
        <f t="shared" si="32"/>
        <v>0.5891209668004547</v>
      </c>
      <c r="E373" s="19"/>
      <c r="V373" s="14">
        <f t="shared" si="33"/>
        <v>0.3470635135239024</v>
      </c>
      <c r="W373" s="37">
        <f t="shared" si="34"/>
        <v>1.1016562079168501</v>
      </c>
      <c r="X373" s="38">
        <f t="shared" si="35"/>
        <v>93.5</v>
      </c>
    </row>
    <row r="374" spans="1:24" ht="12.75">
      <c r="A374" s="4">
        <v>93.6</v>
      </c>
      <c r="B374" s="8">
        <f t="shared" si="31"/>
        <v>23.027121293984855</v>
      </c>
      <c r="C374" s="13">
        <f t="shared" si="30"/>
        <v>-1.1004534809221163</v>
      </c>
      <c r="D374" s="10">
        <f t="shared" si="32"/>
        <v>0.5878490816891647</v>
      </c>
      <c r="E374" s="19"/>
      <c r="V374" s="14">
        <f t="shared" si="33"/>
        <v>0.34556654284279426</v>
      </c>
      <c r="W374" s="37">
        <f t="shared" si="34"/>
        <v>1.1004534809221163</v>
      </c>
      <c r="X374" s="38">
        <f t="shared" si="35"/>
        <v>93.6</v>
      </c>
    </row>
    <row r="375" spans="1:24" ht="12.75">
      <c r="A375" s="4">
        <v>93.7</v>
      </c>
      <c r="B375" s="8">
        <f t="shared" si="31"/>
        <v>23.028350529599106</v>
      </c>
      <c r="C375" s="13">
        <f t="shared" si="30"/>
        <v>-1.099224245307866</v>
      </c>
      <c r="D375" s="10">
        <f t="shared" si="32"/>
        <v>0.5865657659060117</v>
      </c>
      <c r="E375" s="19"/>
      <c r="V375" s="14">
        <f t="shared" si="33"/>
        <v>0.34405939773290617</v>
      </c>
      <c r="W375" s="37">
        <f t="shared" si="34"/>
        <v>1.099224245307866</v>
      </c>
      <c r="X375" s="38">
        <f t="shared" si="35"/>
        <v>93.7</v>
      </c>
    </row>
    <row r="376" spans="1:24" ht="12.75">
      <c r="A376" s="4">
        <v>93.8</v>
      </c>
      <c r="B376" s="8">
        <f t="shared" si="31"/>
        <v>23.02960618980978</v>
      </c>
      <c r="C376" s="13">
        <f t="shared" si="30"/>
        <v>-1.0979685850971919</v>
      </c>
      <c r="D376" s="10">
        <f t="shared" si="32"/>
        <v>0.5852711007980766</v>
      </c>
      <c r="E376" s="19"/>
      <c r="V376" s="14">
        <f t="shared" si="33"/>
        <v>0.34254226142939237</v>
      </c>
      <c r="W376" s="37">
        <f t="shared" si="34"/>
        <v>1.0979685850971919</v>
      </c>
      <c r="X376" s="38">
        <f t="shared" si="35"/>
        <v>93.8</v>
      </c>
    </row>
    <row r="377" spans="1:24" ht="12.75">
      <c r="A377" s="4">
        <v>93.9</v>
      </c>
      <c r="B377" s="8">
        <f t="shared" si="31"/>
        <v>23.030888190967385</v>
      </c>
      <c r="C377" s="13">
        <f t="shared" si="30"/>
        <v>-1.0966865839395865</v>
      </c>
      <c r="D377" s="10">
        <f t="shared" si="32"/>
        <v>0.583965167166979</v>
      </c>
      <c r="E377" s="19"/>
      <c r="V377" s="14">
        <f t="shared" si="33"/>
        <v>0.34101531646435773</v>
      </c>
      <c r="W377" s="37">
        <f t="shared" si="34"/>
        <v>1.0966865839395865</v>
      </c>
      <c r="X377" s="38">
        <f t="shared" si="35"/>
        <v>93.9</v>
      </c>
    </row>
    <row r="378" spans="1:24" ht="12.75">
      <c r="A378" s="4">
        <v>94</v>
      </c>
      <c r="B378" s="8">
        <f t="shared" si="31"/>
        <v>23.032196449793837</v>
      </c>
      <c r="C378" s="13">
        <f t="shared" si="30"/>
        <v>-1.0953783251131348</v>
      </c>
      <c r="D378" s="10">
        <f t="shared" si="32"/>
        <v>0.582648045272944</v>
      </c>
      <c r="E378" s="19"/>
      <c r="V378" s="14">
        <f t="shared" si="33"/>
        <v>0.3394787446603826</v>
      </c>
      <c r="W378" s="37">
        <f t="shared" si="34"/>
        <v>1.0953783251131348</v>
      </c>
      <c r="X378" s="38">
        <f t="shared" si="35"/>
        <v>94</v>
      </c>
    </row>
    <row r="379" spans="1:24" ht="12.75">
      <c r="A379" s="4">
        <v>94.1</v>
      </c>
      <c r="B379" s="8">
        <f t="shared" si="31"/>
        <v>23.033530883380518</v>
      </c>
      <c r="C379" s="13">
        <f t="shared" si="30"/>
        <v>-1.0940438915264536</v>
      </c>
      <c r="D379" s="10">
        <f t="shared" si="32"/>
        <v>0.5813198148387108</v>
      </c>
      <c r="E379" s="19"/>
      <c r="V379" s="14">
        <f t="shared" si="33"/>
        <v>0.337932727124113</v>
      </c>
      <c r="W379" s="37">
        <f t="shared" si="34"/>
        <v>1.0940438915264536</v>
      </c>
      <c r="X379" s="38">
        <f t="shared" si="35"/>
        <v>94.1</v>
      </c>
    </row>
    <row r="380" spans="1:24" ht="12.75">
      <c r="A380" s="4">
        <v>94.2</v>
      </c>
      <c r="B380" s="8">
        <f t="shared" si="31"/>
        <v>23.034891409186194</v>
      </c>
      <c r="C380" s="13">
        <f t="shared" si="30"/>
        <v>-1.0926833657207773</v>
      </c>
      <c r="D380" s="10">
        <f t="shared" si="32"/>
        <v>0.5799805550534911</v>
      </c>
      <c r="E380" s="19"/>
      <c r="V380" s="14">
        <f t="shared" si="33"/>
        <v>0.33637744424015564</v>
      </c>
      <c r="W380" s="37">
        <f t="shared" si="34"/>
        <v>1.0926833657207773</v>
      </c>
      <c r="X380" s="38">
        <f t="shared" si="35"/>
        <v>94.2</v>
      </c>
    </row>
    <row r="381" spans="1:24" ht="12.75">
      <c r="A381" s="4">
        <v>94.3</v>
      </c>
      <c r="B381" s="8">
        <f t="shared" si="31"/>
        <v>23.036277945034985</v>
      </c>
      <c r="C381" s="13">
        <f t="shared" si="30"/>
        <v>-1.091296829871986</v>
      </c>
      <c r="D381" s="10">
        <f t="shared" si="32"/>
        <v>0.5786303445768749</v>
      </c>
      <c r="E381" s="19"/>
      <c r="V381" s="14">
        <f t="shared" si="33"/>
        <v>0.334813075665153</v>
      </c>
      <c r="W381" s="37">
        <f t="shared" si="34"/>
        <v>1.091296829871986</v>
      </c>
      <c r="X381" s="38">
        <f t="shared" si="35"/>
        <v>94.3</v>
      </c>
    </row>
    <row r="382" spans="1:24" ht="12.75">
      <c r="A382" s="4">
        <v>94.4</v>
      </c>
      <c r="B382" s="8">
        <f t="shared" si="31"/>
        <v>23.0376904091144</v>
      </c>
      <c r="C382" s="13">
        <f t="shared" si="30"/>
        <v>-1.089884365792571</v>
      </c>
      <c r="D382" s="10">
        <f t="shared" si="32"/>
        <v>0.5772692615426752</v>
      </c>
      <c r="E382" s="19"/>
      <c r="V382" s="14">
        <f t="shared" si="33"/>
        <v>0.33323980032202555</v>
      </c>
      <c r="W382" s="37">
        <f t="shared" si="34"/>
        <v>1.089884365792571</v>
      </c>
      <c r="X382" s="38">
        <f t="shared" si="35"/>
        <v>94.4</v>
      </c>
    </row>
    <row r="383" spans="1:24" ht="12.75">
      <c r="A383" s="4">
        <v>94.5</v>
      </c>
      <c r="B383" s="8">
        <f t="shared" si="31"/>
        <v>23.039128719973274</v>
      </c>
      <c r="C383" s="13">
        <f t="shared" si="30"/>
        <v>-1.0884460549336978</v>
      </c>
      <c r="D383" s="10">
        <f t="shared" si="32"/>
        <v>0.5758973835628031</v>
      </c>
      <c r="E383" s="19"/>
      <c r="V383" s="14">
        <f t="shared" si="33"/>
        <v>0.33165779639448234</v>
      </c>
      <c r="W383" s="37">
        <f t="shared" si="34"/>
        <v>1.0884460549336978</v>
      </c>
      <c r="X383" s="38">
        <f t="shared" si="35"/>
        <v>94.5</v>
      </c>
    </row>
    <row r="384" spans="1:24" ht="12.75">
      <c r="A384" s="4">
        <v>94.6</v>
      </c>
      <c r="B384" s="8">
        <f t="shared" si="31"/>
        <v>23.040592796519853</v>
      </c>
      <c r="C384" s="13">
        <f t="shared" si="30"/>
        <v>-1.0869819783871186</v>
      </c>
      <c r="D384" s="10">
        <f t="shared" si="32"/>
        <v>0.5745147877310353</v>
      </c>
      <c r="E384" s="19"/>
      <c r="V384" s="14">
        <f t="shared" si="33"/>
        <v>0.3300672413216365</v>
      </c>
      <c r="W384" s="37">
        <f t="shared" si="34"/>
        <v>1.0869819783871186</v>
      </c>
      <c r="X384" s="38">
        <f t="shared" si="35"/>
        <v>94.6</v>
      </c>
    </row>
    <row r="385" spans="1:24" ht="12.75">
      <c r="A385" s="4">
        <v>94.7</v>
      </c>
      <c r="B385" s="8">
        <f t="shared" si="31"/>
        <v>23.04208255801979</v>
      </c>
      <c r="C385" s="13">
        <f t="shared" si="30"/>
        <v>-1.0854922168871823</v>
      </c>
      <c r="D385" s="10">
        <f t="shared" si="32"/>
        <v>0.5731215506268122</v>
      </c>
      <c r="E385" s="19"/>
      <c r="V385" s="14">
        <f t="shared" si="33"/>
        <v>0.3284683117928817</v>
      </c>
      <c r="W385" s="37">
        <f t="shared" si="34"/>
        <v>1.0854922168871823</v>
      </c>
      <c r="X385" s="38">
        <f t="shared" si="35"/>
        <v>94.7</v>
      </c>
    </row>
    <row r="386" spans="1:24" ht="12.75">
      <c r="A386" s="4">
        <v>94.8</v>
      </c>
      <c r="B386" s="8">
        <f t="shared" si="31"/>
        <v>23.043597924094186</v>
      </c>
      <c r="C386" s="13">
        <f t="shared" si="30"/>
        <v>-1.0839768508127854</v>
      </c>
      <c r="D386" s="10">
        <f t="shared" si="32"/>
        <v>0.5717177483189797</v>
      </c>
      <c r="E386" s="19"/>
      <c r="V386" s="14">
        <f t="shared" si="33"/>
        <v>0.3268611837429242</v>
      </c>
      <c r="W386" s="37">
        <f t="shared" si="34"/>
        <v>1.0839768508127854</v>
      </c>
      <c r="X386" s="38">
        <f t="shared" si="35"/>
        <v>94.8</v>
      </c>
    </row>
    <row r="387" spans="1:24" ht="12.75">
      <c r="A387" s="4">
        <v>94.9</v>
      </c>
      <c r="B387" s="8">
        <f t="shared" si="31"/>
        <v>23.045138814717667</v>
      </c>
      <c r="C387" s="13">
        <f t="shared" si="30"/>
        <v>-1.0824359601893043</v>
      </c>
      <c r="D387" s="10">
        <f t="shared" si="32"/>
        <v>0.5703034563694964</v>
      </c>
      <c r="E387" s="19"/>
      <c r="V387" s="14">
        <f t="shared" si="33"/>
        <v>0.3252460323469941</v>
      </c>
      <c r="W387" s="37">
        <f t="shared" si="34"/>
        <v>1.0824359601893043</v>
      </c>
      <c r="X387" s="38">
        <f t="shared" si="35"/>
        <v>94.9</v>
      </c>
    </row>
    <row r="388" spans="1:24" ht="12.75">
      <c r="A388" s="4">
        <v>95</v>
      </c>
      <c r="B388" s="8">
        <f t="shared" si="31"/>
        <v>23.046705150216425</v>
      </c>
      <c r="C388" s="13">
        <f t="shared" si="30"/>
        <v>-1.0808696246905463</v>
      </c>
      <c r="D388" s="10">
        <f t="shared" si="32"/>
        <v>0.5688787498371296</v>
      </c>
      <c r="E388" s="19"/>
      <c r="V388" s="14">
        <f t="shared" si="33"/>
        <v>0.3236230320162555</v>
      </c>
      <c r="W388" s="37">
        <f t="shared" si="34"/>
        <v>1.0808696246905463</v>
      </c>
      <c r="X388" s="38">
        <f t="shared" si="35"/>
        <v>95</v>
      </c>
    </row>
    <row r="389" spans="1:24" ht="12.75">
      <c r="A389" s="4">
        <v>95.1</v>
      </c>
      <c r="B389" s="8">
        <f t="shared" si="31"/>
        <v>23.048296851266354</v>
      </c>
      <c r="C389" s="13">
        <f t="shared" si="30"/>
        <v>-1.0792779236406176</v>
      </c>
      <c r="D389" s="10">
        <f t="shared" si="32"/>
        <v>0.5674437032810818</v>
      </c>
      <c r="E389" s="19"/>
      <c r="V389" s="14">
        <f t="shared" si="33"/>
        <v>0.32199235639334844</v>
      </c>
      <c r="W389" s="37">
        <f t="shared" si="34"/>
        <v>1.0792779236406176</v>
      </c>
      <c r="X389" s="38">
        <f t="shared" si="35"/>
        <v>95.1</v>
      </c>
    </row>
    <row r="390" spans="1:24" ht="12.75">
      <c r="A390" s="4">
        <v>95.2</v>
      </c>
      <c r="B390" s="8">
        <f t="shared" si="31"/>
        <v>23.04991383889107</v>
      </c>
      <c r="C390" s="13">
        <f t="shared" si="30"/>
        <v>-1.0776609360159028</v>
      </c>
      <c r="D390" s="10">
        <f t="shared" si="32"/>
        <v>0.5659983907646549</v>
      </c>
      <c r="E390" s="19"/>
      <c r="V390" s="14">
        <f t="shared" si="33"/>
        <v>0.3203541783481789</v>
      </c>
      <c r="W390" s="37">
        <f t="shared" si="34"/>
        <v>1.0776609360159028</v>
      </c>
      <c r="X390" s="38">
        <f t="shared" si="35"/>
        <v>95.2</v>
      </c>
    </row>
    <row r="391" spans="1:24" ht="12.75">
      <c r="A391" s="4">
        <v>95.3</v>
      </c>
      <c r="B391" s="8">
        <f t="shared" si="31"/>
        <v>23.05155603446009</v>
      </c>
      <c r="C391" s="13">
        <f t="shared" si="30"/>
        <v>-1.0760187404468802</v>
      </c>
      <c r="D391" s="10">
        <f t="shared" si="32"/>
        <v>0.5645428858588039</v>
      </c>
      <c r="E391" s="19"/>
      <c r="V391" s="14">
        <f t="shared" si="33"/>
        <v>0.31870866997378644</v>
      </c>
      <c r="W391" s="37">
        <f t="shared" si="34"/>
        <v>1.0760187404468802</v>
      </c>
      <c r="X391" s="38">
        <f t="shared" si="35"/>
        <v>95.3</v>
      </c>
    </row>
    <row r="392" spans="1:24" ht="12.75">
      <c r="A392" s="4">
        <v>95.4</v>
      </c>
      <c r="B392" s="8">
        <f t="shared" si="31"/>
        <v>23.053223359686893</v>
      </c>
      <c r="C392" s="13">
        <f aca="true" t="shared" si="36" ref="C392:C455">B392-$B$3</f>
        <v>-1.0743514152200788</v>
      </c>
      <c r="D392" s="10">
        <f t="shared" si="32"/>
        <v>0.5630772616457436</v>
      </c>
      <c r="E392" s="19"/>
      <c r="V392" s="14">
        <f t="shared" si="33"/>
        <v>0.31705600258246913</v>
      </c>
      <c r="W392" s="37">
        <f t="shared" si="34"/>
        <v>1.0743514152200788</v>
      </c>
      <c r="X392" s="38">
        <f t="shared" si="35"/>
        <v>95.4</v>
      </c>
    </row>
    <row r="393" spans="1:24" ht="12.75">
      <c r="A393" s="4">
        <v>95.5</v>
      </c>
      <c r="B393" s="8">
        <f aca="true" t="shared" si="37" ref="B393:B456">DEGREES(ASIN((A393^2+$A$3^2-$C$5^2)/(2*A393*$A$3)))</f>
        <v>23.054915736627112</v>
      </c>
      <c r="C393" s="13">
        <f t="shared" si="36"/>
        <v>-1.072659038279859</v>
      </c>
      <c r="D393" s="10">
        <f aca="true" t="shared" si="38" ref="D393:D456">ABS(50*C393)/A393</f>
        <v>0.5616015907224393</v>
      </c>
      <c r="E393" s="19"/>
      <c r="V393" s="14">
        <f aca="true" t="shared" si="39" ref="V393:V456">D393^2</f>
        <v>0.31539634670197425</v>
      </c>
      <c r="W393" s="37">
        <f aca="true" t="shared" si="40" ref="W393:W456">-C393</f>
        <v>1.072659038279859</v>
      </c>
      <c r="X393" s="38">
        <f aca="true" t="shared" si="41" ref="X393:X456">A393</f>
        <v>95.5</v>
      </c>
    </row>
    <row r="394" spans="1:24" ht="12.75">
      <c r="A394" s="4">
        <v>95.6</v>
      </c>
      <c r="B394" s="8">
        <f t="shared" si="37"/>
        <v>23.056633087676623</v>
      </c>
      <c r="C394" s="13">
        <f t="shared" si="36"/>
        <v>-1.0709416872303485</v>
      </c>
      <c r="D394" s="10">
        <f t="shared" si="38"/>
        <v>0.5601159452041572</v>
      </c>
      <c r="E394" s="19"/>
      <c r="V394" s="14">
        <f t="shared" si="39"/>
        <v>0.3137298720719464</v>
      </c>
      <c r="W394" s="37">
        <f t="shared" si="40"/>
        <v>1.0709416872303485</v>
      </c>
      <c r="X394" s="38">
        <f t="shared" si="41"/>
        <v>95.6</v>
      </c>
    </row>
    <row r="395" spans="1:24" ht="12.75">
      <c r="A395" s="4">
        <v>95.7</v>
      </c>
      <c r="B395" s="8">
        <f t="shared" si="37"/>
        <v>23.058375335569735</v>
      </c>
      <c r="C395" s="13">
        <f t="shared" si="36"/>
        <v>-1.0691994393372362</v>
      </c>
      <c r="D395" s="10">
        <f t="shared" si="38"/>
        <v>0.5586203967279185</v>
      </c>
      <c r="E395" s="19"/>
      <c r="V395" s="14">
        <f t="shared" si="39"/>
        <v>0.3120567476404571</v>
      </c>
      <c r="W395" s="37">
        <f t="shared" si="40"/>
        <v>1.0691994393372362</v>
      </c>
      <c r="X395" s="38">
        <f t="shared" si="41"/>
        <v>95.7</v>
      </c>
    </row>
    <row r="396" spans="1:24" ht="12.75">
      <c r="A396" s="4">
        <v>95.8</v>
      </c>
      <c r="B396" s="8">
        <f t="shared" si="37"/>
        <v>23.06014240337736</v>
      </c>
      <c r="C396" s="13">
        <f t="shared" si="36"/>
        <v>-1.0674323715296126</v>
      </c>
      <c r="D396" s="10">
        <f t="shared" si="38"/>
        <v>0.5571150164559565</v>
      </c>
      <c r="E396" s="19"/>
      <c r="V396" s="14">
        <f t="shared" si="39"/>
        <v>0.3103771415607207</v>
      </c>
      <c r="W396" s="37">
        <f t="shared" si="40"/>
        <v>1.0674323715296126</v>
      </c>
      <c r="X396" s="38">
        <f t="shared" si="41"/>
        <v>95.8</v>
      </c>
    </row>
    <row r="397" spans="1:24" ht="12.75">
      <c r="A397" s="4">
        <v>95.9</v>
      </c>
      <c r="B397" s="8">
        <f t="shared" si="37"/>
        <v>23.06193421450516</v>
      </c>
      <c r="C397" s="13">
        <f t="shared" si="36"/>
        <v>-1.0656405604018104</v>
      </c>
      <c r="D397" s="10">
        <f t="shared" si="38"/>
        <v>0.5555998750791503</v>
      </c>
      <c r="E397" s="19"/>
      <c r="V397" s="14">
        <f t="shared" si="39"/>
        <v>0.30869122118796744</v>
      </c>
      <c r="W397" s="37">
        <f t="shared" si="40"/>
        <v>1.0656405604018104</v>
      </c>
      <c r="X397" s="38">
        <f t="shared" si="41"/>
        <v>95.9</v>
      </c>
    </row>
    <row r="398" spans="1:24" ht="12.75">
      <c r="A398" s="4">
        <v>96</v>
      </c>
      <c r="B398" s="8">
        <f t="shared" si="37"/>
        <v>23.063750692691787</v>
      </c>
      <c r="C398" s="13">
        <f t="shared" si="36"/>
        <v>-1.0638240822151843</v>
      </c>
      <c r="D398" s="10">
        <f t="shared" si="38"/>
        <v>0.5540750428204085</v>
      </c>
      <c r="E398" s="19"/>
      <c r="V398" s="14">
        <f t="shared" si="39"/>
        <v>0.30699915307643755</v>
      </c>
      <c r="W398" s="37">
        <f t="shared" si="40"/>
        <v>1.0638240822151843</v>
      </c>
      <c r="X398" s="38">
        <f t="shared" si="41"/>
        <v>96</v>
      </c>
    </row>
    <row r="399" spans="1:24" ht="12.75">
      <c r="A399" s="4">
        <v>96.1</v>
      </c>
      <c r="B399" s="8">
        <f t="shared" si="37"/>
        <v>23.06559176200705</v>
      </c>
      <c r="C399" s="13">
        <f t="shared" si="36"/>
        <v>-1.0619830128999226</v>
      </c>
      <c r="D399" s="10">
        <f t="shared" si="38"/>
        <v>0.5525405894380451</v>
      </c>
      <c r="E399" s="19"/>
      <c r="V399" s="14">
        <f t="shared" si="39"/>
        <v>0.3053011029765423</v>
      </c>
      <c r="W399" s="37">
        <f t="shared" si="40"/>
        <v>1.0619830128999226</v>
      </c>
      <c r="X399" s="38">
        <f t="shared" si="41"/>
        <v>96.1</v>
      </c>
    </row>
    <row r="400" spans="1:24" ht="12.75">
      <c r="A400" s="4">
        <v>96.2</v>
      </c>
      <c r="B400" s="8">
        <f t="shared" si="37"/>
        <v>23.067457346850166</v>
      </c>
      <c r="C400" s="13">
        <f t="shared" si="36"/>
        <v>-1.060117428056806</v>
      </c>
      <c r="D400" s="10">
        <f t="shared" si="38"/>
        <v>0.5509965842291091</v>
      </c>
      <c r="E400" s="19"/>
      <c r="V400" s="14">
        <f t="shared" si="39"/>
        <v>0.30359723583214576</v>
      </c>
      <c r="W400" s="37">
        <f t="shared" si="40"/>
        <v>1.060117428056806</v>
      </c>
      <c r="X400" s="38">
        <f t="shared" si="41"/>
        <v>96.2</v>
      </c>
    </row>
    <row r="401" spans="1:24" ht="12.75">
      <c r="A401" s="4">
        <v>96.3</v>
      </c>
      <c r="B401" s="8">
        <f t="shared" si="37"/>
        <v>23.06934737194793</v>
      </c>
      <c r="C401" s="13">
        <f t="shared" si="36"/>
        <v>-1.0582274029590408</v>
      </c>
      <c r="D401" s="10">
        <f t="shared" si="38"/>
        <v>0.5494430960327314</v>
      </c>
      <c r="E401" s="19"/>
      <c r="V401" s="14">
        <f t="shared" si="39"/>
        <v>0.30188771577803336</v>
      </c>
      <c r="W401" s="37">
        <f t="shared" si="40"/>
        <v>1.0582274029590408</v>
      </c>
      <c r="X401" s="38">
        <f t="shared" si="41"/>
        <v>96.3</v>
      </c>
    </row>
    <row r="402" spans="1:24" ht="12.75">
      <c r="A402" s="4">
        <v>96.4</v>
      </c>
      <c r="B402" s="8">
        <f t="shared" si="37"/>
        <v>23.071261762353057</v>
      </c>
      <c r="C402" s="13">
        <f t="shared" si="36"/>
        <v>-1.0563130125539146</v>
      </c>
      <c r="D402" s="10">
        <f t="shared" si="38"/>
        <v>0.5478801932333581</v>
      </c>
      <c r="E402" s="19"/>
      <c r="V402" s="14">
        <f t="shared" si="39"/>
        <v>0.30017270613742186</v>
      </c>
      <c r="W402" s="37">
        <f t="shared" si="40"/>
        <v>1.0563130125539146</v>
      </c>
      <c r="X402" s="38">
        <f t="shared" si="41"/>
        <v>96.4</v>
      </c>
    </row>
    <row r="403" spans="1:24" ht="12.75">
      <c r="A403" s="4">
        <v>96.5</v>
      </c>
      <c r="B403" s="8">
        <f t="shared" si="37"/>
        <v>23.073200443442303</v>
      </c>
      <c r="C403" s="13">
        <f t="shared" si="36"/>
        <v>-1.0543743314646683</v>
      </c>
      <c r="D403" s="10">
        <f t="shared" si="38"/>
        <v>0.5463079437640769</v>
      </c>
      <c r="E403" s="19"/>
      <c r="V403" s="14">
        <f t="shared" si="39"/>
        <v>0.2984523694197338</v>
      </c>
      <c r="W403" s="37">
        <f t="shared" si="40"/>
        <v>1.0543743314646683</v>
      </c>
      <c r="X403" s="38">
        <f t="shared" si="41"/>
        <v>96.5</v>
      </c>
    </row>
    <row r="404" spans="1:24" ht="12.75">
      <c r="A404" s="4">
        <v>96.6</v>
      </c>
      <c r="B404" s="8">
        <f t="shared" si="37"/>
        <v>23.075163340914823</v>
      </c>
      <c r="C404" s="13">
        <f t="shared" si="36"/>
        <v>-1.0524114339921482</v>
      </c>
      <c r="D404" s="10">
        <f t="shared" si="38"/>
        <v>0.5447264151098076</v>
      </c>
      <c r="E404" s="19"/>
      <c r="V404" s="14">
        <f t="shared" si="39"/>
        <v>0.2967268673183824</v>
      </c>
      <c r="W404" s="37">
        <f t="shared" si="40"/>
        <v>1.0524114339921482</v>
      </c>
      <c r="X404" s="38">
        <f t="shared" si="41"/>
        <v>96.6</v>
      </c>
    </row>
    <row r="405" spans="1:24" ht="12.75">
      <c r="A405" s="4">
        <v>96.7</v>
      </c>
      <c r="B405" s="8">
        <f t="shared" si="37"/>
        <v>23.077150380790414</v>
      </c>
      <c r="C405" s="13">
        <f t="shared" si="36"/>
        <v>-1.0504243941165576</v>
      </c>
      <c r="D405" s="10">
        <f t="shared" si="38"/>
        <v>0.5431356743105261</v>
      </c>
      <c r="E405" s="19"/>
      <c r="V405" s="14">
        <f t="shared" si="39"/>
        <v>0.2949963607087499</v>
      </c>
      <c r="W405" s="37">
        <f t="shared" si="40"/>
        <v>1.0504243941165576</v>
      </c>
      <c r="X405" s="38">
        <f t="shared" si="41"/>
        <v>96.7</v>
      </c>
    </row>
    <row r="406" spans="1:24" ht="12.75">
      <c r="A406" s="4">
        <v>96.8</v>
      </c>
      <c r="B406" s="8">
        <f t="shared" si="37"/>
        <v>23.07916148940779</v>
      </c>
      <c r="C406" s="13">
        <f t="shared" si="36"/>
        <v>-1.04841328549918</v>
      </c>
      <c r="D406" s="10">
        <f t="shared" si="38"/>
        <v>0.5415357879644525</v>
      </c>
      <c r="E406" s="19"/>
      <c r="V406" s="14">
        <f t="shared" si="39"/>
        <v>0.2932610096462804</v>
      </c>
      <c r="W406" s="37">
        <f t="shared" si="40"/>
        <v>1.04841328549918</v>
      </c>
      <c r="X406" s="38">
        <f t="shared" si="41"/>
        <v>96.8</v>
      </c>
    </row>
    <row r="407" spans="1:24" ht="12.75">
      <c r="A407" s="4">
        <v>96.9</v>
      </c>
      <c r="B407" s="8">
        <f t="shared" si="37"/>
        <v>23.08119659342292</v>
      </c>
      <c r="C407" s="13">
        <f t="shared" si="36"/>
        <v>-1.0463781814840516</v>
      </c>
      <c r="D407" s="10">
        <f t="shared" si="38"/>
        <v>0.5399268222311927</v>
      </c>
      <c r="E407" s="19"/>
      <c r="V407" s="14">
        <f t="shared" si="39"/>
        <v>0.291520973364674</v>
      </c>
      <c r="W407" s="37">
        <f t="shared" si="40"/>
        <v>1.0463781814840516</v>
      </c>
      <c r="X407" s="38">
        <f t="shared" si="41"/>
        <v>96.9</v>
      </c>
    </row>
    <row r="408" spans="1:24" ht="12.75">
      <c r="A408" s="4">
        <v>97</v>
      </c>
      <c r="B408" s="8">
        <f t="shared" si="37"/>
        <v>23.083255619807247</v>
      </c>
      <c r="C408" s="13">
        <f t="shared" si="36"/>
        <v>-1.0443191550997248</v>
      </c>
      <c r="D408" s="10">
        <f t="shared" si="38"/>
        <v>0.5383088428349098</v>
      </c>
      <c r="E408" s="19"/>
      <c r="V408" s="14">
        <f t="shared" si="39"/>
        <v>0.2897764102742596</v>
      </c>
      <c r="W408" s="37">
        <f t="shared" si="40"/>
        <v>1.0443191550997248</v>
      </c>
      <c r="X408" s="38">
        <f t="shared" si="41"/>
        <v>97</v>
      </c>
    </row>
    <row r="409" spans="1:24" ht="12.75">
      <c r="A409" s="4">
        <v>97.1</v>
      </c>
      <c r="B409" s="8">
        <f t="shared" si="37"/>
        <v>23.085338495846113</v>
      </c>
      <c r="C409" s="13">
        <f t="shared" si="36"/>
        <v>-1.0422362790608588</v>
      </c>
      <c r="D409" s="10">
        <f t="shared" si="38"/>
        <v>0.5366819150673836</v>
      </c>
      <c r="E409" s="19"/>
      <c r="V409" s="14">
        <f t="shared" si="39"/>
        <v>0.28802747796039435</v>
      </c>
      <c r="W409" s="37">
        <f t="shared" si="40"/>
        <v>1.0422362790608588</v>
      </c>
      <c r="X409" s="38">
        <f t="shared" si="41"/>
        <v>97.1</v>
      </c>
    </row>
    <row r="410" spans="1:24" ht="12.75">
      <c r="A410" s="4">
        <v>97.2</v>
      </c>
      <c r="B410" s="8">
        <f t="shared" si="37"/>
        <v>23.087445149137015</v>
      </c>
      <c r="C410" s="13">
        <f t="shared" si="36"/>
        <v>-1.040129625769957</v>
      </c>
      <c r="D410" s="10">
        <f t="shared" si="38"/>
        <v>0.5350461037911302</v>
      </c>
      <c r="E410" s="19"/>
      <c r="V410" s="14">
        <f t="shared" si="39"/>
        <v>0.2862743331820688</v>
      </c>
      <c r="W410" s="37">
        <f t="shared" si="40"/>
        <v>1.040129625769957</v>
      </c>
      <c r="X410" s="38">
        <f t="shared" si="41"/>
        <v>97.2</v>
      </c>
    </row>
    <row r="411" spans="1:24" ht="12.75">
      <c r="A411" s="4">
        <v>97.3</v>
      </c>
      <c r="B411" s="8">
        <f t="shared" si="37"/>
        <v>23.08957550758795</v>
      </c>
      <c r="C411" s="13">
        <f t="shared" si="36"/>
        <v>-1.037999267319023</v>
      </c>
      <c r="D411" s="10">
        <f t="shared" si="38"/>
        <v>0.5334014734424579</v>
      </c>
      <c r="E411" s="19"/>
      <c r="V411" s="14">
        <f t="shared" si="39"/>
        <v>0.28451713187058514</v>
      </c>
      <c r="W411" s="37">
        <f t="shared" si="40"/>
        <v>1.037999267319023</v>
      </c>
      <c r="X411" s="38">
        <f t="shared" si="41"/>
        <v>97.3</v>
      </c>
    </row>
    <row r="412" spans="1:24" ht="12.75">
      <c r="A412" s="4">
        <v>97.4</v>
      </c>
      <c r="B412" s="8">
        <f t="shared" si="37"/>
        <v>23.09172949941582</v>
      </c>
      <c r="C412" s="13">
        <f t="shared" si="36"/>
        <v>-1.0358452754911518</v>
      </c>
      <c r="D412" s="10">
        <f t="shared" si="38"/>
        <v>0.5317480880344722</v>
      </c>
      <c r="E412" s="19"/>
      <c r="V412" s="14">
        <f t="shared" si="39"/>
        <v>0.28275602912831677</v>
      </c>
      <c r="W412" s="37">
        <f t="shared" si="40"/>
        <v>1.0358452754911518</v>
      </c>
      <c r="X412" s="38">
        <f t="shared" si="41"/>
        <v>97.4</v>
      </c>
    </row>
    <row r="413" spans="1:24" ht="12.75">
      <c r="A413" s="4">
        <v>97.5</v>
      </c>
      <c r="B413" s="8">
        <f t="shared" si="37"/>
        <v>23.09390705314471</v>
      </c>
      <c r="C413" s="13">
        <f t="shared" si="36"/>
        <v>-1.03366772176226</v>
      </c>
      <c r="D413" s="10">
        <f t="shared" si="38"/>
        <v>0.5300860111601333</v>
      </c>
      <c r="E413" s="19"/>
      <c r="V413" s="14">
        <f t="shared" si="39"/>
        <v>0.280991179227661</v>
      </c>
      <c r="W413" s="37">
        <f t="shared" si="40"/>
        <v>1.03366772176226</v>
      </c>
      <c r="X413" s="38">
        <f t="shared" si="41"/>
        <v>97.5</v>
      </c>
    </row>
    <row r="414" spans="1:24" ht="12.75">
      <c r="A414" s="4">
        <v>97.6</v>
      </c>
      <c r="B414" s="8">
        <f t="shared" si="37"/>
        <v>23.096108097604336</v>
      </c>
      <c r="C414" s="13">
        <f t="shared" si="36"/>
        <v>-1.0314666773026353</v>
      </c>
      <c r="D414" s="10">
        <f t="shared" si="38"/>
        <v>0.5284153059952026</v>
      </c>
      <c r="E414" s="19"/>
      <c r="V414" s="14">
        <f t="shared" si="39"/>
        <v>0.2792227356100036</v>
      </c>
      <c r="W414" s="37">
        <f t="shared" si="40"/>
        <v>1.0314666773026353</v>
      </c>
      <c r="X414" s="38">
        <f t="shared" si="41"/>
        <v>97.6</v>
      </c>
    </row>
    <row r="415" spans="1:24" ht="12.75">
      <c r="A415" s="4">
        <v>97.7</v>
      </c>
      <c r="B415" s="8">
        <f t="shared" si="37"/>
        <v>23.098332561928363</v>
      </c>
      <c r="C415" s="13">
        <f t="shared" si="36"/>
        <v>-1.029242212978609</v>
      </c>
      <c r="D415" s="10">
        <f t="shared" si="38"/>
        <v>0.5267360353012328</v>
      </c>
      <c r="E415" s="19"/>
      <c r="V415" s="14">
        <f t="shared" si="39"/>
        <v>0.2774508508848616</v>
      </c>
      <c r="W415" s="37">
        <f t="shared" si="40"/>
        <v>1.029242212978609</v>
      </c>
      <c r="X415" s="38">
        <f t="shared" si="41"/>
        <v>97.7</v>
      </c>
    </row>
    <row r="416" spans="1:24" ht="12.75">
      <c r="A416" s="4">
        <v>97.8</v>
      </c>
      <c r="B416" s="8">
        <f t="shared" si="37"/>
        <v>23.100580375552855</v>
      </c>
      <c r="C416" s="13">
        <f t="shared" si="36"/>
        <v>-1.0269943993541162</v>
      </c>
      <c r="D416" s="10">
        <f t="shared" si="38"/>
        <v>0.5250482614284848</v>
      </c>
      <c r="E416" s="19"/>
      <c r="V416" s="14">
        <f t="shared" si="39"/>
        <v>0.27567567682907457</v>
      </c>
      <c r="W416" s="37">
        <f t="shared" si="40"/>
        <v>1.0269943993541162</v>
      </c>
      <c r="X416" s="38">
        <f t="shared" si="41"/>
        <v>97.8</v>
      </c>
    </row>
    <row r="417" spans="1:24" ht="12.75">
      <c r="A417" s="4">
        <v>97.9</v>
      </c>
      <c r="B417" s="8">
        <f t="shared" si="37"/>
        <v>23.102851468214624</v>
      </c>
      <c r="C417" s="13">
        <f t="shared" si="36"/>
        <v>-1.0247233066923478</v>
      </c>
      <c r="D417" s="10">
        <f t="shared" si="38"/>
        <v>0.5233520463188701</v>
      </c>
      <c r="E417" s="19"/>
      <c r="V417" s="14">
        <f t="shared" si="39"/>
        <v>0.27389736438614876</v>
      </c>
      <c r="W417" s="37">
        <f t="shared" si="40"/>
        <v>1.0247233066923478</v>
      </c>
      <c r="X417" s="38">
        <f t="shared" si="41"/>
        <v>97.9</v>
      </c>
    </row>
    <row r="418" spans="1:24" ht="12.75">
      <c r="A418" s="4">
        <v>98</v>
      </c>
      <c r="B418" s="8">
        <f t="shared" si="37"/>
        <v>23.10514576994968</v>
      </c>
      <c r="C418" s="13">
        <f t="shared" si="36"/>
        <v>-1.0224290049572922</v>
      </c>
      <c r="D418" s="10">
        <f t="shared" si="38"/>
        <v>0.5216474515088225</v>
      </c>
      <c r="E418" s="19"/>
      <c r="V418" s="14">
        <f t="shared" si="39"/>
        <v>0.27211606366564933</v>
      </c>
      <c r="W418" s="37">
        <f t="shared" si="40"/>
        <v>1.0224290049572922</v>
      </c>
      <c r="X418" s="38">
        <f t="shared" si="41"/>
        <v>98</v>
      </c>
    </row>
    <row r="419" spans="1:24" ht="12.75">
      <c r="A419" s="4">
        <v>98.1</v>
      </c>
      <c r="B419" s="8">
        <f t="shared" si="37"/>
        <v>23.107463211091645</v>
      </c>
      <c r="C419" s="13">
        <f t="shared" si="36"/>
        <v>-1.0201115638153269</v>
      </c>
      <c r="D419" s="10">
        <f t="shared" si="38"/>
        <v>0.5199345381321748</v>
      </c>
      <c r="E419" s="19"/>
      <c r="V419" s="14">
        <f t="shared" si="39"/>
        <v>0.27033192394271793</v>
      </c>
      <c r="W419" s="37">
        <f t="shared" si="40"/>
        <v>1.0201115638153269</v>
      </c>
      <c r="X419" s="38">
        <f t="shared" si="41"/>
        <v>98.1</v>
      </c>
    </row>
    <row r="420" spans="1:24" ht="12.75">
      <c r="A420" s="4">
        <v>98.2</v>
      </c>
      <c r="B420" s="8">
        <f t="shared" si="37"/>
        <v>23.109803722270172</v>
      </c>
      <c r="C420" s="13">
        <f t="shared" si="36"/>
        <v>-1.0177710526367996</v>
      </c>
      <c r="D420" s="10">
        <f t="shared" si="38"/>
        <v>0.518213366923014</v>
      </c>
      <c r="E420" s="19"/>
      <c r="V420" s="14">
        <f t="shared" si="39"/>
        <v>0.26854509365768636</v>
      </c>
      <c r="W420" s="37">
        <f t="shared" si="40"/>
        <v>1.0177710526367996</v>
      </c>
      <c r="X420" s="38">
        <f t="shared" si="41"/>
        <v>98.2</v>
      </c>
    </row>
    <row r="421" spans="1:24" ht="12.75">
      <c r="A421" s="4">
        <v>98.3</v>
      </c>
      <c r="B421" s="8">
        <f t="shared" si="37"/>
        <v>23.1121672344094</v>
      </c>
      <c r="C421" s="13">
        <f t="shared" si="36"/>
        <v>-1.01540754049757</v>
      </c>
      <c r="D421" s="10">
        <f t="shared" si="38"/>
        <v>0.5164839982184996</v>
      </c>
      <c r="E421" s="19"/>
      <c r="V421" s="14">
        <f t="shared" si="39"/>
        <v>0.26675572041576706</v>
      </c>
      <c r="W421" s="37">
        <f t="shared" si="40"/>
        <v>1.01540754049757</v>
      </c>
      <c r="X421" s="38">
        <f t="shared" si="41"/>
        <v>98.3</v>
      </c>
    </row>
    <row r="422" spans="1:24" ht="12.75">
      <c r="A422" s="4">
        <v>98.4</v>
      </c>
      <c r="B422" s="8">
        <f t="shared" si="37"/>
        <v>23.114553678726402</v>
      </c>
      <c r="C422" s="13">
        <f t="shared" si="36"/>
        <v>-1.0130210961805695</v>
      </c>
      <c r="D422" s="10">
        <f t="shared" si="38"/>
        <v>0.5147464919616714</v>
      </c>
      <c r="E422" s="19"/>
      <c r="V422" s="14">
        <f t="shared" si="39"/>
        <v>0.26496395098684705</v>
      </c>
      <c r="W422" s="37">
        <f t="shared" si="40"/>
        <v>1.0130210961805695</v>
      </c>
      <c r="X422" s="38">
        <f t="shared" si="41"/>
        <v>98.4</v>
      </c>
    </row>
    <row r="423" spans="1:24" ht="12.75">
      <c r="A423" s="4">
        <v>98.5</v>
      </c>
      <c r="B423" s="8">
        <f t="shared" si="37"/>
        <v>23.116962986729632</v>
      </c>
      <c r="C423" s="13">
        <f t="shared" si="36"/>
        <v>-1.0106117881773393</v>
      </c>
      <c r="D423" s="10">
        <f t="shared" si="38"/>
        <v>0.5130009077042331</v>
      </c>
      <c r="E423" s="19"/>
      <c r="V423" s="14">
        <f t="shared" si="39"/>
        <v>0.2631699313053671</v>
      </c>
      <c r="W423" s="37">
        <f t="shared" si="40"/>
        <v>1.0106117881773393</v>
      </c>
      <c r="X423" s="38">
        <f t="shared" si="41"/>
        <v>98.5</v>
      </c>
    </row>
    <row r="424" spans="1:24" ht="12.75">
      <c r="A424" s="4">
        <v>98.6</v>
      </c>
      <c r="B424" s="8">
        <f t="shared" si="37"/>
        <v>23.119395090217445</v>
      </c>
      <c r="C424" s="13">
        <f t="shared" si="36"/>
        <v>-1.0081796846895266</v>
      </c>
      <c r="D424" s="10">
        <f t="shared" si="38"/>
        <v>0.5112473046092935</v>
      </c>
      <c r="E424" s="19"/>
      <c r="V424" s="14">
        <f t="shared" si="39"/>
        <v>0.2613738064702677</v>
      </c>
      <c r="W424" s="37">
        <f t="shared" si="40"/>
        <v>1.0081796846895266</v>
      </c>
      <c r="X424" s="38">
        <f t="shared" si="41"/>
        <v>98.6</v>
      </c>
    </row>
    <row r="425" spans="1:24" ht="12.75">
      <c r="A425" s="4">
        <v>98.7</v>
      </c>
      <c r="B425" s="8">
        <f t="shared" si="37"/>
        <v>23.12184992127653</v>
      </c>
      <c r="C425" s="13">
        <f t="shared" si="36"/>
        <v>-1.00572485363044</v>
      </c>
      <c r="D425" s="10">
        <f t="shared" si="38"/>
        <v>0.5094857414541236</v>
      </c>
      <c r="E425" s="19"/>
      <c r="V425" s="14">
        <f t="shared" si="39"/>
        <v>0.2595757207450581</v>
      </c>
      <c r="W425" s="37">
        <f t="shared" si="40"/>
        <v>1.00572485363044</v>
      </c>
      <c r="X425" s="38">
        <f t="shared" si="41"/>
        <v>98.7</v>
      </c>
    </row>
    <row r="426" spans="1:24" ht="12.75">
      <c r="A426" s="4">
        <v>98.8</v>
      </c>
      <c r="B426" s="8">
        <f t="shared" si="37"/>
        <v>23.1243274122804</v>
      </c>
      <c r="C426" s="13">
        <f t="shared" si="36"/>
        <v>-1.0032473626265705</v>
      </c>
      <c r="D426" s="10">
        <f t="shared" si="38"/>
        <v>0.5077162766328799</v>
      </c>
      <c r="E426" s="19"/>
      <c r="V426" s="14">
        <f t="shared" si="39"/>
        <v>0.25777581755795503</v>
      </c>
      <c r="W426" s="37">
        <f t="shared" si="40"/>
        <v>1.0032473626265705</v>
      </c>
      <c r="X426" s="38">
        <f t="shared" si="41"/>
        <v>98.8</v>
      </c>
    </row>
    <row r="427" spans="1:24" ht="12.75">
      <c r="A427" s="4">
        <v>98.9</v>
      </c>
      <c r="B427" s="8">
        <f t="shared" si="37"/>
        <v>23.126827495887966</v>
      </c>
      <c r="C427" s="13">
        <f t="shared" si="36"/>
        <v>-1.0007472790190057</v>
      </c>
      <c r="D427" s="10">
        <f t="shared" si="38"/>
        <v>0.5059389681592547</v>
      </c>
      <c r="E427" s="19"/>
      <c r="V427" s="14">
        <f t="shared" si="39"/>
        <v>0.2559742395020513</v>
      </c>
      <c r="W427" s="37">
        <f t="shared" si="40"/>
        <v>1.0007472790190057</v>
      </c>
      <c r="X427" s="38">
        <f t="shared" si="41"/>
        <v>98.9</v>
      </c>
    </row>
    <row r="428" spans="1:24" ht="12.75">
      <c r="A428" s="4">
        <v>99</v>
      </c>
      <c r="B428" s="8">
        <f t="shared" si="37"/>
        <v>23.129350105041933</v>
      </c>
      <c r="C428" s="13">
        <f t="shared" si="36"/>
        <v>-0.9982246698650385</v>
      </c>
      <c r="D428" s="10">
        <f t="shared" si="38"/>
        <v>0.5041538736692114</v>
      </c>
      <c r="E428" s="19"/>
      <c r="V428" s="14">
        <f t="shared" si="39"/>
        <v>0.2541711283356711</v>
      </c>
      <c r="W428" s="37">
        <f t="shared" si="40"/>
        <v>0.9982246698650385</v>
      </c>
      <c r="X428" s="38">
        <f t="shared" si="41"/>
        <v>99</v>
      </c>
    </row>
    <row r="429" spans="1:24" ht="12.75">
      <c r="A429" s="4">
        <v>99.1</v>
      </c>
      <c r="B429" s="8">
        <f t="shared" si="37"/>
        <v>23.13189517296739</v>
      </c>
      <c r="C429" s="13">
        <f t="shared" si="36"/>
        <v>-0.9956796019395817</v>
      </c>
      <c r="D429" s="10">
        <f t="shared" si="38"/>
        <v>0.5023610504236034</v>
      </c>
      <c r="E429" s="19"/>
      <c r="V429" s="14">
        <f t="shared" si="39"/>
        <v>0.2523666249827061</v>
      </c>
      <c r="W429" s="37">
        <f t="shared" si="40"/>
        <v>0.9956796019395817</v>
      </c>
      <c r="X429" s="38">
        <f t="shared" si="41"/>
        <v>99.1</v>
      </c>
    </row>
    <row r="430" spans="1:24" ht="12.75">
      <c r="A430" s="4">
        <v>99.2</v>
      </c>
      <c r="B430" s="8">
        <f t="shared" si="37"/>
        <v>23.134462633170365</v>
      </c>
      <c r="C430" s="13">
        <f t="shared" si="36"/>
        <v>-0.9931121417366064</v>
      </c>
      <c r="D430" s="10">
        <f t="shared" si="38"/>
        <v>0.5005605553107896</v>
      </c>
      <c r="E430" s="19"/>
      <c r="V430" s="14">
        <f t="shared" si="39"/>
        <v>0.250560869533046</v>
      </c>
      <c r="W430" s="37">
        <f t="shared" si="40"/>
        <v>0.9931121417366064</v>
      </c>
      <c r="X430" s="38">
        <f t="shared" si="41"/>
        <v>99.2</v>
      </c>
    </row>
    <row r="431" spans="1:24" ht="12.75">
      <c r="A431" s="4">
        <v>99.3</v>
      </c>
      <c r="B431" s="8">
        <f t="shared" si="37"/>
        <v>23.137052419436284</v>
      </c>
      <c r="C431" s="13">
        <f t="shared" si="36"/>
        <v>-0.9905223554706879</v>
      </c>
      <c r="D431" s="10">
        <f t="shared" si="38"/>
        <v>0.498752444849289</v>
      </c>
      <c r="E431" s="19"/>
      <c r="V431" s="14">
        <f t="shared" si="39"/>
        <v>0.24875400124314306</v>
      </c>
      <c r="W431" s="37">
        <f t="shared" si="40"/>
        <v>0.9905223554706879</v>
      </c>
      <c r="X431" s="38">
        <f t="shared" si="41"/>
        <v>99.3</v>
      </c>
    </row>
    <row r="432" spans="1:24" ht="12.75">
      <c r="A432" s="4">
        <v>99.4</v>
      </c>
      <c r="B432" s="8">
        <f t="shared" si="37"/>
        <v>23.139664465828588</v>
      </c>
      <c r="C432" s="13">
        <f t="shared" si="36"/>
        <v>-0.9879103090783836</v>
      </c>
      <c r="D432" s="10">
        <f t="shared" si="38"/>
        <v>0.4969367751903338</v>
      </c>
      <c r="E432" s="19"/>
      <c r="V432" s="14">
        <f t="shared" si="39"/>
        <v>0.24694615853656834</v>
      </c>
      <c r="W432" s="37">
        <f t="shared" si="40"/>
        <v>0.9879103090783836</v>
      </c>
      <c r="X432" s="38">
        <f t="shared" si="41"/>
        <v>99.4</v>
      </c>
    </row>
    <row r="433" spans="1:24" ht="12.75">
      <c r="A433" s="4">
        <v>99.5</v>
      </c>
      <c r="B433" s="8">
        <f t="shared" si="37"/>
        <v>23.142298706687246</v>
      </c>
      <c r="C433" s="13">
        <f t="shared" si="36"/>
        <v>-0.9852760682197257</v>
      </c>
      <c r="D433" s="10">
        <f t="shared" si="38"/>
        <v>0.4951136021204652</v>
      </c>
      <c r="E433" s="19"/>
      <c r="V433" s="14">
        <f t="shared" si="39"/>
        <v>0.2451374790047023</v>
      </c>
      <c r="W433" s="37">
        <f t="shared" si="40"/>
        <v>0.9852760682197257</v>
      </c>
      <c r="X433" s="38">
        <f t="shared" si="41"/>
        <v>99.5</v>
      </c>
    </row>
    <row r="434" spans="1:24" ht="12.75">
      <c r="A434" s="4">
        <v>99.6</v>
      </c>
      <c r="B434" s="8">
        <f t="shared" si="37"/>
        <v>23.14495507662734</v>
      </c>
      <c r="C434" s="13">
        <f t="shared" si="36"/>
        <v>-0.9826196982796311</v>
      </c>
      <c r="D434" s="10">
        <f t="shared" si="38"/>
        <v>0.49328298106407187</v>
      </c>
      <c r="E434" s="19"/>
      <c r="V434" s="14">
        <f t="shared" si="39"/>
        <v>0.24332809940745748</v>
      </c>
      <c r="W434" s="37">
        <f t="shared" si="40"/>
        <v>0.9826196982796311</v>
      </c>
      <c r="X434" s="38">
        <f t="shared" si="41"/>
        <v>99.6</v>
      </c>
    </row>
    <row r="435" spans="1:24" ht="12.75">
      <c r="A435" s="4">
        <v>99.7</v>
      </c>
      <c r="B435" s="8">
        <f t="shared" si="37"/>
        <v>23.147633510537656</v>
      </c>
      <c r="C435" s="13">
        <f t="shared" si="36"/>
        <v>-0.979941264369316</v>
      </c>
      <c r="D435" s="10">
        <f t="shared" si="38"/>
        <v>0.49144496708591573</v>
      </c>
      <c r="E435" s="19"/>
      <c r="V435" s="14">
        <f t="shared" si="39"/>
        <v>0.2415181556740768</v>
      </c>
      <c r="W435" s="37">
        <f t="shared" si="40"/>
        <v>0.979941264369316</v>
      </c>
      <c r="X435" s="38">
        <f t="shared" si="41"/>
        <v>99.7</v>
      </c>
    </row>
    <row r="436" spans="1:24" ht="12.75">
      <c r="A436" s="4">
        <v>99.8</v>
      </c>
      <c r="B436" s="8">
        <f t="shared" si="37"/>
        <v>23.150333943579213</v>
      </c>
      <c r="C436" s="13">
        <f t="shared" si="36"/>
        <v>-0.9772408313277587</v>
      </c>
      <c r="D436" s="10">
        <f t="shared" si="38"/>
        <v>0.4895996148936667</v>
      </c>
      <c r="E436" s="19"/>
      <c r="V436" s="14">
        <f t="shared" si="39"/>
        <v>0.23970778290402675</v>
      </c>
      <c r="W436" s="37">
        <f t="shared" si="40"/>
        <v>0.9772408313277587</v>
      </c>
      <c r="X436" s="38">
        <f t="shared" si="41"/>
        <v>99.8</v>
      </c>
    </row>
    <row r="437" spans="1:24" ht="12.75">
      <c r="A437" s="4">
        <v>99.9</v>
      </c>
      <c r="B437" s="8">
        <f t="shared" si="37"/>
        <v>23.15305631118392</v>
      </c>
      <c r="C437" s="13">
        <f t="shared" si="36"/>
        <v>-0.9745184637230508</v>
      </c>
      <c r="D437" s="10">
        <f t="shared" si="38"/>
        <v>0.4877469788403658</v>
      </c>
      <c r="E437" s="19"/>
      <c r="V437" s="14">
        <f t="shared" si="39"/>
        <v>0.23789711536790423</v>
      </c>
      <c r="W437" s="37">
        <f t="shared" si="40"/>
        <v>0.9745184637230508</v>
      </c>
      <c r="X437" s="38">
        <f t="shared" si="41"/>
        <v>99.9</v>
      </c>
    </row>
    <row r="438" spans="1:24" ht="12.75">
      <c r="A438" s="4">
        <v>100</v>
      </c>
      <c r="B438" s="8">
        <f t="shared" si="37"/>
        <v>23.155800549053133</v>
      </c>
      <c r="C438" s="13">
        <f t="shared" si="36"/>
        <v>-0.9717742258538387</v>
      </c>
      <c r="D438" s="10">
        <f t="shared" si="38"/>
        <v>0.48588711292691933</v>
      </c>
      <c r="E438" s="19"/>
      <c r="V438" s="14">
        <f t="shared" si="39"/>
        <v>0.23608628650845687</v>
      </c>
      <c r="W438" s="37">
        <f t="shared" si="40"/>
        <v>0.9717742258538387</v>
      </c>
      <c r="X438" s="38">
        <f t="shared" si="41"/>
        <v>100</v>
      </c>
    </row>
    <row r="439" spans="1:24" ht="12.75">
      <c r="A439" s="4">
        <v>100.1</v>
      </c>
      <c r="B439" s="8">
        <f t="shared" si="37"/>
        <v>23.15856659315629</v>
      </c>
      <c r="C439" s="13">
        <f t="shared" si="36"/>
        <v>-0.9690081817506808</v>
      </c>
      <c r="D439" s="10">
        <f t="shared" si="38"/>
        <v>0.4840200708045359</v>
      </c>
      <c r="E439" s="19"/>
      <c r="V439" s="14">
        <f t="shared" si="39"/>
        <v>0.23427542894162795</v>
      </c>
      <c r="W439" s="37">
        <f t="shared" si="40"/>
        <v>0.9690081817506808</v>
      </c>
      <c r="X439" s="38">
        <f t="shared" si="41"/>
        <v>100.1</v>
      </c>
    </row>
    <row r="440" spans="1:24" ht="12.75">
      <c r="A440" s="4">
        <v>100.2</v>
      </c>
      <c r="B440" s="8">
        <f t="shared" si="37"/>
        <v>23.161354379729506</v>
      </c>
      <c r="C440" s="13">
        <f t="shared" si="36"/>
        <v>-0.9662203951774657</v>
      </c>
      <c r="D440" s="10">
        <f t="shared" si="38"/>
        <v>0.4821459057771785</v>
      </c>
      <c r="E440" s="19"/>
      <c r="V440" s="14">
        <f t="shared" si="39"/>
        <v>0.23246467445769586</v>
      </c>
      <c r="W440" s="37">
        <f t="shared" si="40"/>
        <v>0.9662203951774657</v>
      </c>
      <c r="X440" s="38">
        <f t="shared" si="41"/>
        <v>100.2</v>
      </c>
    </row>
    <row r="441" spans="1:24" ht="12.75">
      <c r="A441" s="4">
        <v>100.3</v>
      </c>
      <c r="B441" s="8">
        <f t="shared" si="37"/>
        <v>23.164163845274235</v>
      </c>
      <c r="C441" s="13">
        <f t="shared" si="36"/>
        <v>-0.9634109296327367</v>
      </c>
      <c r="D441" s="10">
        <f t="shared" si="38"/>
        <v>0.48026467080395646</v>
      </c>
      <c r="E441" s="19"/>
      <c r="V441" s="14">
        <f t="shared" si="39"/>
        <v>0.23065415402243267</v>
      </c>
      <c r="W441" s="37">
        <f t="shared" si="40"/>
        <v>0.9634109296327367</v>
      </c>
      <c r="X441" s="38">
        <f t="shared" si="41"/>
        <v>100.3</v>
      </c>
    </row>
    <row r="442" spans="1:24" ht="12.75">
      <c r="A442" s="4">
        <v>100.4</v>
      </c>
      <c r="B442" s="8">
        <f t="shared" si="37"/>
        <v>23.16699492655585</v>
      </c>
      <c r="C442" s="13">
        <f t="shared" si="36"/>
        <v>-0.9605798483511201</v>
      </c>
      <c r="D442" s="10">
        <f t="shared" si="38"/>
        <v>0.4783764185015538</v>
      </c>
      <c r="E442" s="19"/>
      <c r="V442" s="14">
        <f t="shared" si="39"/>
        <v>0.22884399777837378</v>
      </c>
      <c r="W442" s="37">
        <f t="shared" si="40"/>
        <v>0.9605798483511201</v>
      </c>
      <c r="X442" s="38">
        <f t="shared" si="41"/>
        <v>100.4</v>
      </c>
    </row>
    <row r="443" spans="1:24" ht="12.75">
      <c r="A443" s="4">
        <v>100.5</v>
      </c>
      <c r="B443" s="8">
        <f t="shared" si="37"/>
        <v>23.169847560602364</v>
      </c>
      <c r="C443" s="13">
        <f t="shared" si="36"/>
        <v>-0.957727214304608</v>
      </c>
      <c r="D443" s="10">
        <f t="shared" si="38"/>
        <v>0.47648120114657116</v>
      </c>
      <c r="E443" s="19"/>
      <c r="V443" s="14">
        <f t="shared" si="39"/>
        <v>0.2270343350460792</v>
      </c>
      <c r="W443" s="37">
        <f t="shared" si="40"/>
        <v>0.957727214304608</v>
      </c>
      <c r="X443" s="38">
        <f t="shared" si="41"/>
        <v>100.5</v>
      </c>
    </row>
    <row r="444" spans="1:24" ht="12.75">
      <c r="A444" s="4">
        <v>100.6</v>
      </c>
      <c r="B444" s="8">
        <f t="shared" si="37"/>
        <v>23.172721684703006</v>
      </c>
      <c r="C444" s="13">
        <f t="shared" si="36"/>
        <v>-0.9548530902039651</v>
      </c>
      <c r="D444" s="10">
        <f t="shared" si="38"/>
        <v>0.4745790706779151</v>
      </c>
      <c r="E444" s="19"/>
      <c r="V444" s="14">
        <f t="shared" si="39"/>
        <v>0.22522529432551355</v>
      </c>
      <c r="W444" s="37">
        <f t="shared" si="40"/>
        <v>0.9548530902039651</v>
      </c>
      <c r="X444" s="38">
        <f t="shared" si="41"/>
        <v>100.6</v>
      </c>
    </row>
    <row r="445" spans="1:24" ht="12.75">
      <c r="A445" s="4">
        <v>100.7</v>
      </c>
      <c r="B445" s="8">
        <f t="shared" si="37"/>
        <v>23.175617236406932</v>
      </c>
      <c r="C445" s="13">
        <f t="shared" si="36"/>
        <v>-0.9519575385000394</v>
      </c>
      <c r="D445" s="10">
        <f t="shared" si="38"/>
        <v>0.4726700786991258</v>
      </c>
      <c r="E445" s="19"/>
      <c r="V445" s="14">
        <f t="shared" si="39"/>
        <v>0.22341700329743777</v>
      </c>
      <c r="W445" s="37">
        <f t="shared" si="40"/>
        <v>0.9519575385000394</v>
      </c>
      <c r="X445" s="38">
        <f t="shared" si="41"/>
        <v>100.7</v>
      </c>
    </row>
    <row r="446" spans="1:24" ht="12.75">
      <c r="A446" s="4">
        <v>100.8</v>
      </c>
      <c r="B446" s="8">
        <f t="shared" si="37"/>
        <v>23.17853415352189</v>
      </c>
      <c r="C446" s="13">
        <f t="shared" si="36"/>
        <v>-0.9490406213850804</v>
      </c>
      <c r="D446" s="10">
        <f t="shared" si="38"/>
        <v>0.4707542764806946</v>
      </c>
      <c r="E446" s="19"/>
      <c r="V446" s="14">
        <f t="shared" si="39"/>
        <v>0.22160958882486229</v>
      </c>
      <c r="W446" s="37">
        <f t="shared" si="40"/>
        <v>0.9490406213850804</v>
      </c>
      <c r="X446" s="38">
        <f t="shared" si="41"/>
        <v>100.8</v>
      </c>
    </row>
    <row r="447" spans="1:24" ht="12.75">
      <c r="A447" s="4">
        <v>100.9</v>
      </c>
      <c r="B447" s="8">
        <f t="shared" si="37"/>
        <v>23.18147237411285</v>
      </c>
      <c r="C447" s="13">
        <f t="shared" si="36"/>
        <v>-0.9461024007941212</v>
      </c>
      <c r="D447" s="10">
        <f t="shared" si="38"/>
        <v>0.468831714962399</v>
      </c>
      <c r="E447" s="19"/>
      <c r="V447" s="14">
        <f t="shared" si="39"/>
        <v>0.21980317695458415</v>
      </c>
      <c r="W447" s="37">
        <f t="shared" si="40"/>
        <v>0.9461024007941212</v>
      </c>
      <c r="X447" s="38">
        <f t="shared" si="41"/>
        <v>100.9</v>
      </c>
    </row>
    <row r="448" spans="1:24" ht="12.75">
      <c r="A448" s="4">
        <v>101</v>
      </c>
      <c r="B448" s="8">
        <f t="shared" si="37"/>
        <v>23.184431836500757</v>
      </c>
      <c r="C448" s="13">
        <f t="shared" si="36"/>
        <v>-0.9431429384062149</v>
      </c>
      <c r="D448" s="10">
        <f t="shared" si="38"/>
        <v>0.4669024447555519</v>
      </c>
      <c r="E448" s="19"/>
      <c r="V448" s="14">
        <f t="shared" si="39"/>
        <v>0.21799789291871122</v>
      </c>
      <c r="W448" s="37">
        <f t="shared" si="40"/>
        <v>0.9431429384062149</v>
      </c>
      <c r="X448" s="38">
        <f t="shared" si="41"/>
        <v>101</v>
      </c>
    </row>
    <row r="449" spans="1:24" ht="12.75">
      <c r="A449" s="4">
        <v>101.1</v>
      </c>
      <c r="B449" s="8">
        <f t="shared" si="37"/>
        <v>23.187412479261187</v>
      </c>
      <c r="C449" s="13">
        <f t="shared" si="36"/>
        <v>-0.9401622956457842</v>
      </c>
      <c r="D449" s="10">
        <f t="shared" si="38"/>
        <v>0.46496651614529394</v>
      </c>
      <c r="E449" s="19"/>
      <c r="V449" s="14">
        <f t="shared" si="39"/>
        <v>0.21619386113629188</v>
      </c>
      <c r="W449" s="37">
        <f t="shared" si="40"/>
        <v>0.9401622956457842</v>
      </c>
      <c r="X449" s="38">
        <f t="shared" si="41"/>
        <v>101.1</v>
      </c>
    </row>
    <row r="450" spans="1:24" ht="12.75">
      <c r="A450" s="4">
        <v>101.2</v>
      </c>
      <c r="B450" s="8">
        <f t="shared" si="37"/>
        <v>23.190414241223056</v>
      </c>
      <c r="C450" s="13">
        <f t="shared" si="36"/>
        <v>-0.9371605336839153</v>
      </c>
      <c r="D450" s="10">
        <f t="shared" si="38"/>
        <v>0.4630239790928435</v>
      </c>
      <c r="E450" s="19"/>
      <c r="V450" s="14">
        <f t="shared" si="39"/>
        <v>0.21439120521496996</v>
      </c>
      <c r="W450" s="37">
        <f t="shared" si="40"/>
        <v>0.9371605336839153</v>
      </c>
      <c r="X450" s="38">
        <f t="shared" si="41"/>
        <v>101.2</v>
      </c>
    </row>
    <row r="451" spans="1:24" ht="12.75">
      <c r="A451" s="4">
        <v>101.3</v>
      </c>
      <c r="B451" s="8">
        <f t="shared" si="37"/>
        <v>23.19343706146731</v>
      </c>
      <c r="C451" s="13">
        <f t="shared" si="36"/>
        <v>-0.9341377134396609</v>
      </c>
      <c r="D451" s="10">
        <f t="shared" si="38"/>
        <v>0.4610748832377398</v>
      </c>
      <c r="E451" s="19"/>
      <c r="V451" s="14">
        <f t="shared" si="39"/>
        <v>0.2125900479526954</v>
      </c>
      <c r="W451" s="37">
        <f t="shared" si="40"/>
        <v>0.9341377134396609</v>
      </c>
      <c r="X451" s="38">
        <f t="shared" si="41"/>
        <v>101.3</v>
      </c>
    </row>
    <row r="452" spans="1:24" ht="12.75">
      <c r="A452" s="4">
        <v>101.4</v>
      </c>
      <c r="B452" s="8">
        <f t="shared" si="37"/>
        <v>23.19648087932571</v>
      </c>
      <c r="C452" s="13">
        <f t="shared" si="36"/>
        <v>-0.9310938955812631</v>
      </c>
      <c r="D452" s="10">
        <f t="shared" si="38"/>
        <v>0.4591192779000311</v>
      </c>
      <c r="E452" s="19"/>
      <c r="V452" s="14">
        <f t="shared" si="39"/>
        <v>0.21079051133944599</v>
      </c>
      <c r="W452" s="37">
        <f t="shared" si="40"/>
        <v>0.9310938955812631</v>
      </c>
      <c r="X452" s="38">
        <f t="shared" si="41"/>
        <v>101.4</v>
      </c>
    </row>
    <row r="453" spans="1:24" ht="12.75">
      <c r="A453" s="4">
        <v>101.5</v>
      </c>
      <c r="B453" s="8">
        <f t="shared" si="37"/>
        <v>23.199545634379454</v>
      </c>
      <c r="C453" s="13">
        <f t="shared" si="36"/>
        <v>-0.9280291405275172</v>
      </c>
      <c r="D453" s="10">
        <f t="shared" si="38"/>
        <v>0.45715721208252075</v>
      </c>
      <c r="E453" s="19"/>
      <c r="V453" s="14">
        <f t="shared" si="39"/>
        <v>0.20899271655906285</v>
      </c>
      <c r="W453" s="37">
        <f t="shared" si="40"/>
        <v>0.9280291405275172</v>
      </c>
      <c r="X453" s="38">
        <f t="shared" si="41"/>
        <v>101.5</v>
      </c>
    </row>
    <row r="454" spans="1:24" ht="12.75">
      <c r="A454" s="4">
        <v>101.6</v>
      </c>
      <c r="B454" s="8">
        <f t="shared" si="37"/>
        <v>23.202631266458</v>
      </c>
      <c r="C454" s="13">
        <f t="shared" si="36"/>
        <v>-0.9249435084489726</v>
      </c>
      <c r="D454" s="10">
        <f t="shared" si="38"/>
        <v>0.4551887344729196</v>
      </c>
      <c r="E454" s="19"/>
      <c r="V454" s="14">
        <f t="shared" si="39"/>
        <v>0.2071967839910581</v>
      </c>
      <c r="W454" s="37">
        <f t="shared" si="40"/>
        <v>0.9249435084489726</v>
      </c>
      <c r="X454" s="38">
        <f t="shared" si="41"/>
        <v>101.6</v>
      </c>
    </row>
    <row r="455" spans="1:24" ht="12.75">
      <c r="A455" s="4">
        <v>101.7</v>
      </c>
      <c r="B455" s="8">
        <f t="shared" si="37"/>
        <v>23.205737715637756</v>
      </c>
      <c r="C455" s="13">
        <f t="shared" si="36"/>
        <v>-0.9218370592692153</v>
      </c>
      <c r="D455" s="10">
        <f t="shared" si="38"/>
        <v>0.45321389344602525</v>
      </c>
      <c r="E455" s="19"/>
      <c r="V455" s="14">
        <f t="shared" si="39"/>
        <v>0.20540283321250513</v>
      </c>
      <c r="W455" s="37">
        <f t="shared" si="40"/>
        <v>0.9218370592692153</v>
      </c>
      <c r="X455" s="38">
        <f t="shared" si="41"/>
        <v>101.7</v>
      </c>
    </row>
    <row r="456" spans="1:24" ht="12.75">
      <c r="A456" s="4">
        <v>101.8</v>
      </c>
      <c r="B456" s="8">
        <f t="shared" si="37"/>
        <v>23.208864922240867</v>
      </c>
      <c r="C456" s="13">
        <f aca="true" t="shared" si="42" ref="C456:C519">B456-$B$3</f>
        <v>-0.9187098526661046</v>
      </c>
      <c r="D456" s="10">
        <f t="shared" si="38"/>
        <v>0.4512327370658667</v>
      </c>
      <c r="E456" s="19"/>
      <c r="V456" s="14">
        <f t="shared" si="39"/>
        <v>0.2036109829999536</v>
      </c>
      <c r="W456" s="37">
        <f t="shared" si="40"/>
        <v>0.9187098526661046</v>
      </c>
      <c r="X456" s="38">
        <f t="shared" si="41"/>
        <v>101.8</v>
      </c>
    </row>
    <row r="457" spans="1:24" ht="12.75">
      <c r="A457" s="4">
        <v>101.9</v>
      </c>
      <c r="B457" s="8">
        <f aca="true" t="shared" si="43" ref="B457:B520">DEGREES(ASIN((A457^2+$A$3^2-$C$5^2)/(2*A457*$A$3)))</f>
        <v>23.212012826833945</v>
      </c>
      <c r="C457" s="13">
        <f t="shared" si="42"/>
        <v>-0.9155619480730266</v>
      </c>
      <c r="D457" s="10">
        <f aca="true" t="shared" si="44" ref="D457:D520">ABS(50*C457)/A457</f>
        <v>0.4492453130878442</v>
      </c>
      <c r="E457" s="19"/>
      <c r="V457" s="14">
        <f aca="true" t="shared" si="45" ref="V457:V520">D457^2</f>
        <v>0.20182135133139517</v>
      </c>
      <c r="W457" s="37">
        <f aca="true" t="shared" si="46" ref="W457:W520">-C457</f>
        <v>0.9155619480730266</v>
      </c>
      <c r="X457" s="38">
        <f aca="true" t="shared" si="47" ref="X457:X520">A457</f>
        <v>101.9</v>
      </c>
    </row>
    <row r="458" spans="1:24" ht="12.75">
      <c r="A458" s="4">
        <v>102</v>
      </c>
      <c r="B458" s="8">
        <f t="shared" si="43"/>
        <v>23.215181370226823</v>
      </c>
      <c r="C458" s="13">
        <f t="shared" si="42"/>
        <v>-0.9123934046801487</v>
      </c>
      <c r="D458" s="10">
        <f t="shared" si="44"/>
        <v>0.4472516689608572</v>
      </c>
      <c r="E458" s="19"/>
      <c r="V458" s="14">
        <f t="shared" si="45"/>
        <v>0.2000340553882722</v>
      </c>
      <c r="W458" s="37">
        <f t="shared" si="46"/>
        <v>0.9123934046801487</v>
      </c>
      <c r="X458" s="38">
        <f t="shared" si="47"/>
        <v>102</v>
      </c>
    </row>
    <row r="459" spans="1:24" ht="12.75">
      <c r="A459" s="4">
        <v>102.1</v>
      </c>
      <c r="B459" s="8">
        <f t="shared" si="43"/>
        <v>23.218370493471358</v>
      </c>
      <c r="C459" s="13">
        <f t="shared" si="42"/>
        <v>-0.9092042814356134</v>
      </c>
      <c r="D459" s="10">
        <f t="shared" si="44"/>
        <v>0.44525185182938953</v>
      </c>
      <c r="E459" s="19"/>
      <c r="V459" s="14">
        <f t="shared" si="45"/>
        <v>0.19824921155750067</v>
      </c>
      <c r="W459" s="37">
        <f t="shared" si="46"/>
        <v>0.9092042814356134</v>
      </c>
      <c r="X459" s="38">
        <f t="shared" si="47"/>
        <v>102.1</v>
      </c>
    </row>
    <row r="460" spans="1:24" ht="12.75">
      <c r="A460" s="4">
        <v>102.2</v>
      </c>
      <c r="B460" s="8">
        <f t="shared" si="43"/>
        <v>23.22158013786022</v>
      </c>
      <c r="C460" s="13">
        <f t="shared" si="42"/>
        <v>-0.9059946370467529</v>
      </c>
      <c r="D460" s="10">
        <f t="shared" si="44"/>
        <v>0.44324590853559337</v>
      </c>
      <c r="E460" s="19"/>
      <c r="V460" s="14">
        <f t="shared" si="45"/>
        <v>0.1964669354335436</v>
      </c>
      <c r="W460" s="37">
        <f t="shared" si="46"/>
        <v>0.9059946370467529</v>
      </c>
      <c r="X460" s="38">
        <f t="shared" si="47"/>
        <v>102.2</v>
      </c>
    </row>
    <row r="461" spans="1:24" ht="12.75">
      <c r="A461" s="4">
        <v>102.3</v>
      </c>
      <c r="B461" s="8">
        <f t="shared" si="43"/>
        <v>23.224810244925578</v>
      </c>
      <c r="C461" s="13">
        <f t="shared" si="42"/>
        <v>-0.9027645299813933</v>
      </c>
      <c r="D461" s="10">
        <f t="shared" si="44"/>
        <v>0.44123388562140436</v>
      </c>
      <c r="E461" s="19"/>
      <c r="V461" s="14">
        <f t="shared" si="45"/>
        <v>0.19468734182056255</v>
      </c>
      <c r="W461" s="37">
        <f t="shared" si="46"/>
        <v>0.9027645299813933</v>
      </c>
      <c r="X461" s="38">
        <f t="shared" si="47"/>
        <v>102.3</v>
      </c>
    </row>
    <row r="462" spans="1:24" ht="12.75">
      <c r="A462" s="4">
        <v>102.4</v>
      </c>
      <c r="B462" s="8">
        <f t="shared" si="43"/>
        <v>23.228060756438058</v>
      </c>
      <c r="C462" s="13">
        <f t="shared" si="42"/>
        <v>-0.8995140184689134</v>
      </c>
      <c r="D462" s="10">
        <f t="shared" si="44"/>
        <v>0.4392158293305241</v>
      </c>
      <c r="E462" s="19"/>
      <c r="V462" s="14">
        <f t="shared" si="45"/>
        <v>0.1929105447345001</v>
      </c>
      <c r="W462" s="37">
        <f t="shared" si="46"/>
        <v>0.8995140184689134</v>
      </c>
      <c r="X462" s="38">
        <f t="shared" si="47"/>
        <v>102.4</v>
      </c>
    </row>
    <row r="463" spans="1:24" ht="12.75">
      <c r="A463" s="4">
        <v>102.5</v>
      </c>
      <c r="B463" s="8">
        <f t="shared" si="43"/>
        <v>23.231331614405413</v>
      </c>
      <c r="C463" s="13">
        <f t="shared" si="42"/>
        <v>-0.8962431605015588</v>
      </c>
      <c r="D463" s="10">
        <f t="shared" si="44"/>
        <v>0.4371917856105165</v>
      </c>
      <c r="E463" s="19"/>
      <c r="V463" s="14">
        <f t="shared" si="45"/>
        <v>0.19113665740531185</v>
      </c>
      <c r="W463" s="37">
        <f t="shared" si="46"/>
        <v>0.8962431605015588</v>
      </c>
      <c r="X463" s="38">
        <f t="shared" si="47"/>
        <v>102.5</v>
      </c>
    </row>
    <row r="464" spans="1:24" ht="12.75">
      <c r="A464" s="4">
        <v>102.6</v>
      </c>
      <c r="B464" s="8">
        <f t="shared" si="43"/>
        <v>23.234622761071382</v>
      </c>
      <c r="C464" s="13">
        <f t="shared" si="42"/>
        <v>-0.8929520138355898</v>
      </c>
      <c r="D464" s="10">
        <f t="shared" si="44"/>
        <v>0.43516180011480987</v>
      </c>
      <c r="E464" s="19"/>
      <c r="V464" s="14">
        <f t="shared" si="45"/>
        <v>0.18936579227916175</v>
      </c>
      <c r="W464" s="37">
        <f t="shared" si="46"/>
        <v>0.8929520138355898</v>
      </c>
      <c r="X464" s="38">
        <f t="shared" si="47"/>
        <v>102.6</v>
      </c>
    </row>
    <row r="465" spans="1:24" ht="12.75">
      <c r="A465" s="4">
        <v>102.7</v>
      </c>
      <c r="B465" s="8">
        <f t="shared" si="43"/>
        <v>23.2379341389145</v>
      </c>
      <c r="C465" s="13">
        <f t="shared" si="42"/>
        <v>-0.8896406359924711</v>
      </c>
      <c r="D465" s="10">
        <f t="shared" si="44"/>
        <v>0.4331259182047084</v>
      </c>
      <c r="E465" s="19"/>
      <c r="V465" s="14">
        <f t="shared" si="45"/>
        <v>0.18759806102067175</v>
      </c>
      <c r="W465" s="37">
        <f t="shared" si="46"/>
        <v>0.8896406359924711</v>
      </c>
      <c r="X465" s="38">
        <f t="shared" si="47"/>
        <v>102.7</v>
      </c>
    </row>
    <row r="466" spans="1:24" ht="12.75">
      <c r="A466" s="4">
        <v>102.8</v>
      </c>
      <c r="B466" s="8">
        <f t="shared" si="43"/>
        <v>23.24126569064693</v>
      </c>
      <c r="C466" s="13">
        <f t="shared" si="42"/>
        <v>-0.8863090842600414</v>
      </c>
      <c r="D466" s="10">
        <f t="shared" si="44"/>
        <v>0.431084184951382</v>
      </c>
      <c r="E466" s="19"/>
      <c r="V466" s="14">
        <f t="shared" si="45"/>
        <v>0.18583357451519733</v>
      </c>
      <c r="W466" s="37">
        <f t="shared" si="46"/>
        <v>0.8863090842600414</v>
      </c>
      <c r="X466" s="38">
        <f t="shared" si="47"/>
        <v>102.8</v>
      </c>
    </row>
    <row r="467" spans="1:24" ht="12.75">
      <c r="A467" s="4">
        <v>102.9</v>
      </c>
      <c r="B467" s="8">
        <f t="shared" si="43"/>
        <v>23.24461735921326</v>
      </c>
      <c r="C467" s="13">
        <f t="shared" si="42"/>
        <v>-0.8829574156937099</v>
      </c>
      <c r="D467" s="10">
        <f t="shared" si="44"/>
        <v>0.42903664513785705</v>
      </c>
      <c r="E467" s="19"/>
      <c r="V467" s="14">
        <f t="shared" si="45"/>
        <v>0.1840724428711475</v>
      </c>
      <c r="W467" s="37">
        <f t="shared" si="46"/>
        <v>0.8829574156937099</v>
      </c>
      <c r="X467" s="38">
        <f t="shared" si="47"/>
        <v>102.9</v>
      </c>
    </row>
    <row r="468" spans="1:24" ht="12.75">
      <c r="A468" s="4">
        <v>103</v>
      </c>
      <c r="B468" s="8">
        <f t="shared" si="43"/>
        <v>23.2479890877894</v>
      </c>
      <c r="C468" s="13">
        <f t="shared" si="42"/>
        <v>-0.8795856871175722</v>
      </c>
      <c r="D468" s="10">
        <f t="shared" si="44"/>
        <v>0.4269833432609574</v>
      </c>
      <c r="E468" s="19"/>
      <c r="V468" s="14">
        <f t="shared" si="45"/>
        <v>0.18231477542230456</v>
      </c>
      <c r="W468" s="37">
        <f t="shared" si="46"/>
        <v>0.8795856871175722</v>
      </c>
      <c r="X468" s="38">
        <f t="shared" si="47"/>
        <v>103</v>
      </c>
    </row>
    <row r="469" spans="1:24" ht="12.75">
      <c r="A469" s="4">
        <v>103.1</v>
      </c>
      <c r="B469" s="8">
        <f t="shared" si="43"/>
        <v>23.25138081978137</v>
      </c>
      <c r="C469" s="13">
        <f t="shared" si="42"/>
        <v>-0.8761939551256006</v>
      </c>
      <c r="D469" s="10">
        <f t="shared" si="44"/>
        <v>0.424924323533269</v>
      </c>
      <c r="E469" s="19"/>
      <c r="V469" s="14">
        <f t="shared" si="45"/>
        <v>0.18056068073020626</v>
      </c>
      <c r="W469" s="37">
        <f t="shared" si="46"/>
        <v>0.8761939551256006</v>
      </c>
      <c r="X469" s="38">
        <f t="shared" si="47"/>
        <v>103.1</v>
      </c>
    </row>
    <row r="470" spans="1:24" ht="12.75">
      <c r="A470" s="4">
        <v>103.2</v>
      </c>
      <c r="B470" s="8">
        <f t="shared" si="43"/>
        <v>23.25479249882417</v>
      </c>
      <c r="C470" s="13">
        <f t="shared" si="42"/>
        <v>-0.8727822760828019</v>
      </c>
      <c r="D470" s="10">
        <f t="shared" si="44"/>
        <v>0.4228596298850784</v>
      </c>
      <c r="E470" s="19"/>
      <c r="V470" s="14">
        <f t="shared" si="45"/>
        <v>0.1788102665865455</v>
      </c>
      <c r="W470" s="37">
        <f t="shared" si="46"/>
        <v>0.8727822760828019</v>
      </c>
      <c r="X470" s="38">
        <f t="shared" si="47"/>
        <v>103.2</v>
      </c>
    </row>
    <row r="471" spans="1:24" ht="12.75">
      <c r="A471" s="4">
        <v>103.3</v>
      </c>
      <c r="B471" s="8">
        <f t="shared" si="43"/>
        <v>23.258224068780656</v>
      </c>
      <c r="C471" s="13">
        <f t="shared" si="42"/>
        <v>-0.8693507061263155</v>
      </c>
      <c r="D471" s="10">
        <f t="shared" si="44"/>
        <v>0.42078930596627084</v>
      </c>
      <c r="E471" s="19"/>
      <c r="V471" s="14">
        <f t="shared" si="45"/>
        <v>0.1770636400155759</v>
      </c>
      <c r="W471" s="37">
        <f t="shared" si="46"/>
        <v>0.8693507061263155</v>
      </c>
      <c r="X471" s="38">
        <f t="shared" si="47"/>
        <v>103.3</v>
      </c>
    </row>
    <row r="472" spans="1:24" ht="12.75">
      <c r="A472" s="4">
        <v>103.4</v>
      </c>
      <c r="B472" s="8">
        <f t="shared" si="43"/>
        <v>23.26167547374037</v>
      </c>
      <c r="C472" s="13">
        <f t="shared" si="42"/>
        <v>-0.8658993011665999</v>
      </c>
      <c r="D472" s="10">
        <f t="shared" si="44"/>
        <v>0.4187133951482591</v>
      </c>
      <c r="E472" s="19"/>
      <c r="V472" s="14">
        <f t="shared" si="45"/>
        <v>0.17532090727658217</v>
      </c>
      <c r="W472" s="37">
        <f t="shared" si="46"/>
        <v>0.8658993011665999</v>
      </c>
      <c r="X472" s="38">
        <f t="shared" si="47"/>
        <v>103.4</v>
      </c>
    </row>
    <row r="473" spans="1:24" ht="12.75">
      <c r="A473" s="4">
        <v>103.5</v>
      </c>
      <c r="B473" s="8">
        <f t="shared" si="43"/>
        <v>23.265146658018445</v>
      </c>
      <c r="C473" s="13">
        <f t="shared" si="42"/>
        <v>-0.8624281168885268</v>
      </c>
      <c r="D473" s="10">
        <f t="shared" si="44"/>
        <v>0.4166319405258584</v>
      </c>
      <c r="E473" s="19"/>
      <c r="V473" s="14">
        <f t="shared" si="45"/>
        <v>0.1735821738663424</v>
      </c>
      <c r="W473" s="37">
        <f t="shared" si="46"/>
        <v>0.8624281168885268</v>
      </c>
      <c r="X473" s="38">
        <f t="shared" si="47"/>
        <v>103.5</v>
      </c>
    </row>
    <row r="474" spans="1:24" ht="12.75">
      <c r="A474" s="4">
        <v>103.6</v>
      </c>
      <c r="B474" s="8">
        <f t="shared" si="43"/>
        <v>23.26863756615448</v>
      </c>
      <c r="C474" s="13">
        <f t="shared" si="42"/>
        <v>-0.85893720875249</v>
      </c>
      <c r="D474" s="10">
        <f t="shared" si="44"/>
        <v>0.4145449849191554</v>
      </c>
      <c r="E474" s="19"/>
      <c r="V474" s="14">
        <f t="shared" si="45"/>
        <v>0.1718475445216228</v>
      </c>
      <c r="W474" s="37">
        <f t="shared" si="46"/>
        <v>0.85893720875249</v>
      </c>
      <c r="X474" s="38">
        <f t="shared" si="47"/>
        <v>103.6</v>
      </c>
    </row>
    <row r="475" spans="1:24" ht="12.75">
      <c r="A475" s="4">
        <v>103.7</v>
      </c>
      <c r="B475" s="8">
        <f t="shared" si="43"/>
        <v>23.2721481429114</v>
      </c>
      <c r="C475" s="13">
        <f t="shared" si="42"/>
        <v>-0.8554266319955701</v>
      </c>
      <c r="D475" s="10">
        <f t="shared" si="44"/>
        <v>0.41245257087539544</v>
      </c>
      <c r="E475" s="19"/>
      <c r="V475" s="14">
        <f t="shared" si="45"/>
        <v>0.1701171232217231</v>
      </c>
      <c r="W475" s="37">
        <f t="shared" si="46"/>
        <v>0.8554266319955701</v>
      </c>
      <c r="X475" s="38">
        <f t="shared" si="47"/>
        <v>103.7</v>
      </c>
    </row>
    <row r="476" spans="1:24" ht="12.75">
      <c r="A476" s="4">
        <v>103.8</v>
      </c>
      <c r="B476" s="8">
        <f t="shared" si="43"/>
        <v>23.275678333274357</v>
      </c>
      <c r="C476" s="13">
        <f t="shared" si="42"/>
        <v>-0.8518964416326149</v>
      </c>
      <c r="D476" s="10">
        <f t="shared" si="44"/>
        <v>0.41035474067081645</v>
      </c>
      <c r="E476" s="19"/>
      <c r="V476" s="14">
        <f t="shared" si="45"/>
        <v>0.16839101319101302</v>
      </c>
      <c r="W476" s="37">
        <f t="shared" si="46"/>
        <v>0.8518964416326149</v>
      </c>
      <c r="X476" s="38">
        <f t="shared" si="47"/>
        <v>103.8</v>
      </c>
    </row>
    <row r="477" spans="1:24" ht="12.75">
      <c r="A477" s="4">
        <v>103.9</v>
      </c>
      <c r="B477" s="8">
        <f t="shared" si="43"/>
        <v>23.279228082449684</v>
      </c>
      <c r="C477" s="13">
        <f t="shared" si="42"/>
        <v>-0.8483466924572873</v>
      </c>
      <c r="D477" s="10">
        <f t="shared" si="44"/>
        <v>0.4082515363124578</v>
      </c>
      <c r="E477" s="19"/>
      <c r="V477" s="14">
        <f t="shared" si="45"/>
        <v>0.16666931690148207</v>
      </c>
      <c r="W477" s="37">
        <f t="shared" si="46"/>
        <v>0.8483466924572873</v>
      </c>
      <c r="X477" s="38">
        <f t="shared" si="47"/>
        <v>103.9</v>
      </c>
    </row>
    <row r="478" spans="1:24" ht="12.75">
      <c r="A478" s="4">
        <v>104</v>
      </c>
      <c r="B478" s="8">
        <f t="shared" si="43"/>
        <v>23.28279733586369</v>
      </c>
      <c r="C478" s="13">
        <f t="shared" si="42"/>
        <v>-0.8447774390432805</v>
      </c>
      <c r="D478" s="10">
        <f t="shared" si="44"/>
        <v>0.4061429995400387</v>
      </c>
      <c r="E478" s="19"/>
      <c r="V478" s="14">
        <f t="shared" si="45"/>
        <v>0.16495213607537987</v>
      </c>
      <c r="W478" s="37">
        <f t="shared" si="46"/>
        <v>0.8447774390432805</v>
      </c>
      <c r="X478" s="38">
        <f t="shared" si="47"/>
        <v>104</v>
      </c>
    </row>
    <row r="479" spans="1:24" ht="12.75">
      <c r="A479" s="4">
        <v>104.1</v>
      </c>
      <c r="B479" s="8">
        <f t="shared" si="43"/>
        <v>23.286386039161677</v>
      </c>
      <c r="C479" s="13">
        <f t="shared" si="42"/>
        <v>-0.8411887357452947</v>
      </c>
      <c r="D479" s="10">
        <f t="shared" si="44"/>
        <v>0.40402917182771125</v>
      </c>
      <c r="E479" s="19"/>
      <c r="V479" s="14">
        <f t="shared" si="45"/>
        <v>0.16323957168778622</v>
      </c>
      <c r="W479" s="37">
        <f t="shared" si="46"/>
        <v>0.8411887357452947</v>
      </c>
      <c r="X479" s="38">
        <f t="shared" si="47"/>
        <v>104.1</v>
      </c>
    </row>
    <row r="480" spans="1:24" ht="12.75">
      <c r="A480" s="4">
        <v>104.2</v>
      </c>
      <c r="B480" s="8">
        <f t="shared" si="43"/>
        <v>23.2899941382068</v>
      </c>
      <c r="C480" s="13">
        <f t="shared" si="42"/>
        <v>-0.8375806367001708</v>
      </c>
      <c r="D480" s="10">
        <f t="shared" si="44"/>
        <v>0.4019100943858785</v>
      </c>
      <c r="E480" s="19"/>
      <c r="V480" s="14">
        <f t="shared" si="45"/>
        <v>0.16153172396926577</v>
      </c>
      <c r="W480" s="37">
        <f t="shared" si="46"/>
        <v>0.8375806367001708</v>
      </c>
      <c r="X480" s="38">
        <f t="shared" si="47"/>
        <v>104.2</v>
      </c>
    </row>
    <row r="481" spans="1:24" ht="12.75">
      <c r="A481" s="4">
        <v>104.3</v>
      </c>
      <c r="B481" s="8">
        <f t="shared" si="43"/>
        <v>23.293621579079023</v>
      </c>
      <c r="C481" s="13">
        <f t="shared" si="42"/>
        <v>-0.8339531958279487</v>
      </c>
      <c r="D481" s="10">
        <f t="shared" si="44"/>
        <v>0.39978580816296677</v>
      </c>
      <c r="E481" s="19"/>
      <c r="V481" s="14">
        <f t="shared" si="45"/>
        <v>0.15982869240851647</v>
      </c>
      <c r="W481" s="37">
        <f t="shared" si="46"/>
        <v>0.8339531958279487</v>
      </c>
      <c r="X481" s="38">
        <f t="shared" si="47"/>
        <v>104.3</v>
      </c>
    </row>
    <row r="482" spans="1:24" ht="12.75">
      <c r="A482" s="4">
        <v>104.4</v>
      </c>
      <c r="B482" s="8">
        <f t="shared" si="43"/>
        <v>23.29726830807402</v>
      </c>
      <c r="C482" s="13">
        <f t="shared" si="42"/>
        <v>-0.8303064668329512</v>
      </c>
      <c r="D482" s="10">
        <f t="shared" si="44"/>
        <v>0.39765635384719883</v>
      </c>
      <c r="E482" s="19"/>
      <c r="V482" s="14">
        <f t="shared" si="45"/>
        <v>0.1581305757550486</v>
      </c>
      <c r="W482" s="37">
        <f t="shared" si="46"/>
        <v>0.8303064668329512</v>
      </c>
      <c r="X482" s="38">
        <f t="shared" si="47"/>
        <v>104.4</v>
      </c>
    </row>
    <row r="483" spans="1:24" ht="12.75">
      <c r="A483" s="4">
        <v>104.5</v>
      </c>
      <c r="B483" s="8">
        <f t="shared" si="43"/>
        <v>23.30093427170213</v>
      </c>
      <c r="C483" s="13">
        <f t="shared" si="42"/>
        <v>-0.8266405032048425</v>
      </c>
      <c r="D483" s="10">
        <f t="shared" si="44"/>
        <v>0.3955217718683457</v>
      </c>
      <c r="E483" s="19"/>
      <c r="V483" s="14">
        <f t="shared" si="45"/>
        <v>0.1564374720218757</v>
      </c>
      <c r="W483" s="37">
        <f t="shared" si="46"/>
        <v>0.8266405032048425</v>
      </c>
      <c r="X483" s="38">
        <f t="shared" si="47"/>
        <v>104.5</v>
      </c>
    </row>
    <row r="484" spans="1:24" ht="12.75">
      <c r="A484" s="4">
        <v>104.6</v>
      </c>
      <c r="B484" s="8">
        <f t="shared" si="43"/>
        <v>23.30461941668731</v>
      </c>
      <c r="C484" s="13">
        <f t="shared" si="42"/>
        <v>-0.8229553582196623</v>
      </c>
      <c r="D484" s="10">
        <f t="shared" si="44"/>
        <v>0.39338210239945615</v>
      </c>
      <c r="E484" s="19"/>
      <c r="V484" s="14">
        <f t="shared" si="45"/>
        <v>0.1547494784882162</v>
      </c>
      <c r="W484" s="37">
        <f t="shared" si="46"/>
        <v>0.8229553582196623</v>
      </c>
      <c r="X484" s="38">
        <f t="shared" si="47"/>
        <v>104.6</v>
      </c>
    </row>
    <row r="485" spans="1:24" ht="12.75">
      <c r="A485" s="4">
        <v>104.7</v>
      </c>
      <c r="B485" s="8">
        <f t="shared" si="43"/>
        <v>23.308323689966087</v>
      </c>
      <c r="C485" s="13">
        <f t="shared" si="42"/>
        <v>-0.8192510849408841</v>
      </c>
      <c r="D485" s="10">
        <f t="shared" si="44"/>
        <v>0.3912373853585884</v>
      </c>
      <c r="E485" s="19"/>
      <c r="V485" s="14">
        <f t="shared" si="45"/>
        <v>0.1530666917022246</v>
      </c>
      <c r="W485" s="37">
        <f t="shared" si="46"/>
        <v>0.8192510849408841</v>
      </c>
      <c r="X485" s="38">
        <f t="shared" si="47"/>
        <v>104.7</v>
      </c>
    </row>
    <row r="486" spans="1:24" ht="12.75">
      <c r="A486" s="4">
        <v>104.8</v>
      </c>
      <c r="B486" s="8">
        <f t="shared" si="43"/>
        <v>23.312047038686458</v>
      </c>
      <c r="C486" s="13">
        <f t="shared" si="42"/>
        <v>-0.8155277362205133</v>
      </c>
      <c r="D486" s="10">
        <f t="shared" si="44"/>
        <v>0.38908766041055026</v>
      </c>
      <c r="E486" s="19"/>
      <c r="V486" s="14">
        <f t="shared" si="45"/>
        <v>0.15138920748375567</v>
      </c>
      <c r="W486" s="37">
        <f t="shared" si="46"/>
        <v>0.8155277362205133</v>
      </c>
      <c r="X486" s="38">
        <f t="shared" si="47"/>
        <v>104.8</v>
      </c>
    </row>
    <row r="487" spans="1:24" ht="12.75">
      <c r="A487" s="4">
        <v>104.9</v>
      </c>
      <c r="B487" s="8">
        <f t="shared" si="43"/>
        <v>23.315789410206943</v>
      </c>
      <c r="C487" s="13">
        <f t="shared" si="42"/>
        <v>-0.8117853647000288</v>
      </c>
      <c r="D487" s="10">
        <f t="shared" si="44"/>
        <v>0.38693296696855517</v>
      </c>
      <c r="E487" s="19"/>
      <c r="V487" s="14">
        <f t="shared" si="45"/>
        <v>0.149717120927089</v>
      </c>
      <c r="W487" s="37">
        <f t="shared" si="46"/>
        <v>0.8117853647000288</v>
      </c>
      <c r="X487" s="38">
        <f t="shared" si="47"/>
        <v>104.9</v>
      </c>
    </row>
    <row r="488" spans="1:24" ht="12.75">
      <c r="A488" s="4">
        <v>105</v>
      </c>
      <c r="B488" s="8">
        <f t="shared" si="43"/>
        <v>23.319550752095488</v>
      </c>
      <c r="C488" s="13">
        <f t="shared" si="42"/>
        <v>-0.8080240228114839</v>
      </c>
      <c r="D488" s="10">
        <f t="shared" si="44"/>
        <v>0.3847733441959447</v>
      </c>
      <c r="E488" s="19"/>
      <c r="V488" s="14">
        <f t="shared" si="45"/>
        <v>0.14805052640373095</v>
      </c>
      <c r="W488" s="37">
        <f t="shared" si="46"/>
        <v>0.8080240228114839</v>
      </c>
      <c r="X488" s="38">
        <f t="shared" si="47"/>
        <v>105</v>
      </c>
    </row>
    <row r="489" spans="1:24" ht="12.75">
      <c r="A489" s="4">
        <v>105.1</v>
      </c>
      <c r="B489" s="8">
        <f t="shared" si="43"/>
        <v>23.323331012128474</v>
      </c>
      <c r="C489" s="13">
        <f t="shared" si="42"/>
        <v>-0.8042437627784977</v>
      </c>
      <c r="D489" s="10">
        <f t="shared" si="44"/>
        <v>0.3826088310078486</v>
      </c>
      <c r="E489" s="19"/>
      <c r="V489" s="14">
        <f t="shared" si="45"/>
        <v>0.14638951756519245</v>
      </c>
      <c r="W489" s="37">
        <f t="shared" si="46"/>
        <v>0.8042437627784977</v>
      </c>
      <c r="X489" s="38">
        <f t="shared" si="47"/>
        <v>105.1</v>
      </c>
    </row>
    <row r="490" spans="1:24" ht="12.75">
      <c r="A490" s="4">
        <v>105.2</v>
      </c>
      <c r="B490" s="8">
        <f t="shared" si="43"/>
        <v>23.327130138289654</v>
      </c>
      <c r="C490" s="13">
        <f t="shared" si="42"/>
        <v>-0.8004446366173177</v>
      </c>
      <c r="D490" s="10">
        <f t="shared" si="44"/>
        <v>0.3804394660728696</v>
      </c>
      <c r="E490" s="19"/>
      <c r="V490" s="14">
        <f t="shared" si="45"/>
        <v>0.1447341873458101</v>
      </c>
      <c r="W490" s="37">
        <f t="shared" si="46"/>
        <v>0.8004446366173177</v>
      </c>
      <c r="X490" s="38">
        <f t="shared" si="47"/>
        <v>105.2</v>
      </c>
    </row>
    <row r="491" spans="1:24" ht="12.75">
      <c r="A491" s="4">
        <v>105.3</v>
      </c>
      <c r="B491" s="8">
        <f t="shared" si="43"/>
        <v>23.330948078769225</v>
      </c>
      <c r="C491" s="13">
        <f t="shared" si="42"/>
        <v>-0.7966266961377464</v>
      </c>
      <c r="D491" s="10">
        <f t="shared" si="44"/>
        <v>0.37826528781469443</v>
      </c>
      <c r="E491" s="19"/>
      <c r="V491" s="14">
        <f t="shared" si="45"/>
        <v>0.14308462796553362</v>
      </c>
      <c r="W491" s="37">
        <f t="shared" si="46"/>
        <v>0.7966266961377464</v>
      </c>
      <c r="X491" s="38">
        <f t="shared" si="47"/>
        <v>105.3</v>
      </c>
    </row>
    <row r="492" spans="1:24" ht="12.75">
      <c r="A492" s="4">
        <v>105.4</v>
      </c>
      <c r="B492" s="8">
        <f t="shared" si="43"/>
        <v>23.3347847819627</v>
      </c>
      <c r="C492" s="13">
        <f t="shared" si="42"/>
        <v>-0.7927899929442717</v>
      </c>
      <c r="D492" s="10">
        <f t="shared" si="44"/>
        <v>0.3760863344137911</v>
      </c>
      <c r="E492" s="19"/>
      <c r="V492" s="14">
        <f t="shared" si="45"/>
        <v>0.14144093093280188</v>
      </c>
      <c r="W492" s="37">
        <f t="shared" si="46"/>
        <v>0.7927899929442717</v>
      </c>
      <c r="X492" s="38">
        <f t="shared" si="47"/>
        <v>105.4</v>
      </c>
    </row>
    <row r="493" spans="1:24" ht="12.75">
      <c r="A493" s="4">
        <v>105.5</v>
      </c>
      <c r="B493" s="8">
        <f t="shared" si="43"/>
        <v>23.33864019647003</v>
      </c>
      <c r="C493" s="13">
        <f t="shared" si="42"/>
        <v>-0.7889345784369404</v>
      </c>
      <c r="D493" s="10">
        <f t="shared" si="44"/>
        <v>0.3739026438089765</v>
      </c>
      <c r="E493" s="19"/>
      <c r="V493" s="14">
        <f t="shared" si="45"/>
        <v>0.13980318704734235</v>
      </c>
      <c r="W493" s="37">
        <f t="shared" si="46"/>
        <v>0.7889345784369404</v>
      </c>
      <c r="X493" s="38">
        <f t="shared" si="47"/>
        <v>105.5</v>
      </c>
    </row>
    <row r="494" spans="1:24" ht="12.75">
      <c r="A494" s="4">
        <v>105.6</v>
      </c>
      <c r="B494" s="8">
        <f t="shared" si="43"/>
        <v>23.342514271094533</v>
      </c>
      <c r="C494" s="13">
        <f t="shared" si="42"/>
        <v>-0.7850605038124385</v>
      </c>
      <c r="D494" s="10">
        <f t="shared" si="44"/>
        <v>0.3717142536990713</v>
      </c>
      <c r="E494" s="19"/>
      <c r="V494" s="14">
        <f t="shared" si="45"/>
        <v>0.13817148640305754</v>
      </c>
      <c r="W494" s="37">
        <f t="shared" si="46"/>
        <v>0.7850605038124385</v>
      </c>
      <c r="X494" s="38">
        <f t="shared" si="47"/>
        <v>105.6</v>
      </c>
    </row>
    <row r="495" spans="1:24" ht="12.75">
      <c r="A495" s="4">
        <v>105.7</v>
      </c>
      <c r="B495" s="8">
        <f t="shared" si="43"/>
        <v>23.34640695484191</v>
      </c>
      <c r="C495" s="13">
        <f t="shared" si="42"/>
        <v>-0.7811678200650611</v>
      </c>
      <c r="D495" s="10">
        <f t="shared" si="44"/>
        <v>0.36952120154449436</v>
      </c>
      <c r="E495" s="19"/>
      <c r="V495" s="14">
        <f t="shared" si="45"/>
        <v>0.1365459183908868</v>
      </c>
      <c r="W495" s="37">
        <f t="shared" si="46"/>
        <v>0.7811678200650611</v>
      </c>
      <c r="X495" s="38">
        <f t="shared" si="47"/>
        <v>105.7</v>
      </c>
    </row>
    <row r="496" spans="1:24" ht="12.75">
      <c r="A496" s="4">
        <v>105.8</v>
      </c>
      <c r="B496" s="8">
        <f t="shared" si="43"/>
        <v>23.35031819691931</v>
      </c>
      <c r="C496" s="13">
        <f t="shared" si="42"/>
        <v>-0.7772565779876608</v>
      </c>
      <c r="D496" s="10">
        <f t="shared" si="44"/>
        <v>0.3673235245688378</v>
      </c>
      <c r="E496" s="19"/>
      <c r="V496" s="14">
        <f t="shared" si="45"/>
        <v>0.1349265717016736</v>
      </c>
      <c r="W496" s="37">
        <f t="shared" si="46"/>
        <v>0.7772565779876608</v>
      </c>
      <c r="X496" s="38">
        <f t="shared" si="47"/>
        <v>105.8</v>
      </c>
    </row>
    <row r="497" spans="1:24" ht="12.75">
      <c r="A497" s="4">
        <v>105.9</v>
      </c>
      <c r="B497" s="8">
        <f t="shared" si="43"/>
        <v>23.354247946734287</v>
      </c>
      <c r="C497" s="13">
        <f t="shared" si="42"/>
        <v>-0.773326828172685</v>
      </c>
      <c r="D497" s="10">
        <f t="shared" si="44"/>
        <v>0.3651212597604745</v>
      </c>
      <c r="E497" s="19"/>
      <c r="V497" s="14">
        <f t="shared" si="45"/>
        <v>0.1333135343290759</v>
      </c>
      <c r="W497" s="37">
        <f t="shared" si="46"/>
        <v>0.773326828172685</v>
      </c>
      <c r="X497" s="38">
        <f t="shared" si="47"/>
        <v>105.9</v>
      </c>
    </row>
    <row r="498" spans="1:24" ht="12.75">
      <c r="A498" s="4">
        <v>106</v>
      </c>
      <c r="B498" s="8">
        <f t="shared" si="43"/>
        <v>23.35819615389386</v>
      </c>
      <c r="C498" s="13">
        <f t="shared" si="42"/>
        <v>-0.7693786210131108</v>
      </c>
      <c r="D498" s="10">
        <f t="shared" si="44"/>
        <v>0.36291444387410887</v>
      </c>
      <c r="E498" s="19"/>
      <c r="V498" s="14">
        <f t="shared" si="45"/>
        <v>0.13170689357245371</v>
      </c>
      <c r="W498" s="37">
        <f t="shared" si="46"/>
        <v>0.7693786210131108</v>
      </c>
      <c r="X498" s="38">
        <f t="shared" si="47"/>
        <v>106</v>
      </c>
    </row>
    <row r="499" spans="1:24" ht="12.75">
      <c r="A499" s="4">
        <v>106.1</v>
      </c>
      <c r="B499" s="8">
        <f t="shared" si="43"/>
        <v>23.36216276820358</v>
      </c>
      <c r="C499" s="13">
        <f t="shared" si="42"/>
        <v>-0.7654120067033929</v>
      </c>
      <c r="D499" s="10">
        <f t="shared" si="44"/>
        <v>0.3607031134323247</v>
      </c>
      <c r="E499" s="19"/>
      <c r="V499" s="14">
        <f t="shared" si="45"/>
        <v>0.1301067360397725</v>
      </c>
      <c r="W499" s="37">
        <f t="shared" si="46"/>
        <v>0.7654120067033929</v>
      </c>
      <c r="X499" s="38">
        <f t="shared" si="47"/>
        <v>106.1</v>
      </c>
    </row>
    <row r="500" spans="1:24" ht="12.75">
      <c r="A500" s="4">
        <v>106.2</v>
      </c>
      <c r="B500" s="8">
        <f t="shared" si="43"/>
        <v>23.36614773966651</v>
      </c>
      <c r="C500" s="13">
        <f t="shared" si="42"/>
        <v>-0.7614270352404624</v>
      </c>
      <c r="D500" s="10">
        <f t="shared" si="44"/>
        <v>0.358487304727148</v>
      </c>
      <c r="E500" s="19"/>
      <c r="V500" s="14">
        <f t="shared" si="45"/>
        <v>0.1285131476505351</v>
      </c>
      <c r="W500" s="37">
        <f t="shared" si="46"/>
        <v>0.7614270352404624</v>
      </c>
      <c r="X500" s="38">
        <f t="shared" si="47"/>
        <v>106.2</v>
      </c>
    </row>
    <row r="501" spans="1:24" ht="12.75">
      <c r="A501" s="4">
        <v>106.3</v>
      </c>
      <c r="B501" s="8">
        <f t="shared" si="43"/>
        <v>23.370151018482293</v>
      </c>
      <c r="C501" s="13">
        <f t="shared" si="42"/>
        <v>-0.7574237564246786</v>
      </c>
      <c r="D501" s="10">
        <f t="shared" si="44"/>
        <v>0.3562670538215798</v>
      </c>
      <c r="E501" s="19"/>
      <c r="V501" s="14">
        <f t="shared" si="45"/>
        <v>0.12692621363870843</v>
      </c>
      <c r="W501" s="37">
        <f t="shared" si="46"/>
        <v>0.7574237564246786</v>
      </c>
      <c r="X501" s="38">
        <f t="shared" si="47"/>
        <v>106.3</v>
      </c>
    </row>
    <row r="502" spans="1:24" ht="12.75">
      <c r="A502" s="4">
        <v>106.4</v>
      </c>
      <c r="B502" s="8">
        <f t="shared" si="43"/>
        <v>23.37417255504623</v>
      </c>
      <c r="C502" s="13">
        <f t="shared" si="42"/>
        <v>-0.7534022198607424</v>
      </c>
      <c r="D502" s="10">
        <f t="shared" si="44"/>
        <v>0.35404239655110076</v>
      </c>
      <c r="E502" s="19"/>
      <c r="V502" s="14">
        <f t="shared" si="45"/>
        <v>0.1253460185556469</v>
      </c>
      <c r="W502" s="37">
        <f t="shared" si="46"/>
        <v>0.7534022198607424</v>
      </c>
      <c r="X502" s="38">
        <f t="shared" si="47"/>
        <v>106.4</v>
      </c>
    </row>
    <row r="503" spans="1:24" ht="12.75">
      <c r="A503" s="4">
        <v>106.5</v>
      </c>
      <c r="B503" s="8">
        <f t="shared" si="43"/>
        <v>23.37821229994829</v>
      </c>
      <c r="C503" s="13">
        <f t="shared" si="42"/>
        <v>-0.74936247495868</v>
      </c>
      <c r="D503" s="10">
        <f t="shared" si="44"/>
        <v>0.3518133685252019</v>
      </c>
      <c r="E503" s="19"/>
      <c r="V503" s="14">
        <f t="shared" si="45"/>
        <v>0.12377264627304953</v>
      </c>
      <c r="W503" s="37">
        <f t="shared" si="46"/>
        <v>0.74936247495868</v>
      </c>
      <c r="X503" s="38">
        <f t="shared" si="47"/>
        <v>106.5</v>
      </c>
    </row>
    <row r="504" spans="1:24" ht="12.75">
      <c r="A504" s="4">
        <v>106.6</v>
      </c>
      <c r="B504" s="8">
        <f t="shared" si="43"/>
        <v>23.382270203972197</v>
      </c>
      <c r="C504" s="13">
        <f t="shared" si="42"/>
        <v>-0.7453045709347741</v>
      </c>
      <c r="D504" s="10">
        <f t="shared" si="44"/>
        <v>0.34958000512888093</v>
      </c>
      <c r="E504" s="19"/>
      <c r="V504" s="14">
        <f t="shared" si="45"/>
        <v>0.12220617998590842</v>
      </c>
      <c r="W504" s="37">
        <f t="shared" si="46"/>
        <v>0.7453045709347741</v>
      </c>
      <c r="X504" s="38">
        <f t="shared" si="47"/>
        <v>106.6</v>
      </c>
    </row>
    <row r="505" spans="1:24" ht="12.75">
      <c r="A505" s="4">
        <v>106.7</v>
      </c>
      <c r="B505" s="8">
        <f t="shared" si="43"/>
        <v>23.386346218094506</v>
      </c>
      <c r="C505" s="13">
        <f t="shared" si="42"/>
        <v>-0.7412285568124659</v>
      </c>
      <c r="D505" s="10">
        <f t="shared" si="44"/>
        <v>0.3473423415241171</v>
      </c>
      <c r="E505" s="19"/>
      <c r="V505" s="14">
        <f t="shared" si="45"/>
        <v>0.12064670221545638</v>
      </c>
      <c r="W505" s="37">
        <f t="shared" si="46"/>
        <v>0.7412285568124659</v>
      </c>
      <c r="X505" s="38">
        <f t="shared" si="47"/>
        <v>106.7</v>
      </c>
    </row>
    <row r="506" spans="1:24" ht="12.75">
      <c r="A506" s="4">
        <v>106.8</v>
      </c>
      <c r="B506" s="8">
        <f t="shared" si="43"/>
        <v>23.39044029348365</v>
      </c>
      <c r="C506" s="13">
        <f t="shared" si="42"/>
        <v>-0.7371344814233218</v>
      </c>
      <c r="D506" s="10">
        <f t="shared" si="44"/>
        <v>0.3451004126513679</v>
      </c>
      <c r="E506" s="19"/>
      <c r="V506" s="14">
        <f t="shared" si="45"/>
        <v>0.11909429481214442</v>
      </c>
      <c r="W506" s="37">
        <f t="shared" si="46"/>
        <v>0.7371344814233218</v>
      </c>
      <c r="X506" s="38">
        <f t="shared" si="47"/>
        <v>106.8</v>
      </c>
    </row>
    <row r="507" spans="1:24" ht="12.75">
      <c r="A507" s="4">
        <v>106.9</v>
      </c>
      <c r="B507" s="8">
        <f t="shared" si="43"/>
        <v>23.39455238149905</v>
      </c>
      <c r="C507" s="13">
        <f t="shared" si="42"/>
        <v>-0.7330223934079214</v>
      </c>
      <c r="D507" s="10">
        <f t="shared" si="44"/>
        <v>0.3428542532310203</v>
      </c>
      <c r="E507" s="19"/>
      <c r="V507" s="14">
        <f t="shared" si="45"/>
        <v>0.1175490389586006</v>
      </c>
      <c r="W507" s="37">
        <f t="shared" si="46"/>
        <v>0.7330223934079214</v>
      </c>
      <c r="X507" s="38">
        <f t="shared" si="47"/>
        <v>106.9</v>
      </c>
    </row>
    <row r="508" spans="1:24" ht="12.75">
      <c r="A508" s="4">
        <v>107</v>
      </c>
      <c r="B508" s="8">
        <f t="shared" si="43"/>
        <v>23.398682433690155</v>
      </c>
      <c r="C508" s="13">
        <f t="shared" si="42"/>
        <v>-0.7288923412168167</v>
      </c>
      <c r="D508" s="10">
        <f t="shared" si="44"/>
        <v>0.3406038977648676</v>
      </c>
      <c r="E508" s="19"/>
      <c r="V508" s="14">
        <f t="shared" si="45"/>
        <v>0.11601101517262039</v>
      </c>
      <c r="W508" s="37">
        <f t="shared" si="46"/>
        <v>0.7288923412168167</v>
      </c>
      <c r="X508" s="38">
        <f t="shared" si="47"/>
        <v>107</v>
      </c>
    </row>
    <row r="509" spans="1:24" ht="12.75">
      <c r="A509" s="4">
        <v>107.1</v>
      </c>
      <c r="B509" s="8">
        <f t="shared" si="43"/>
        <v>23.402830401795583</v>
      </c>
      <c r="C509" s="13">
        <f t="shared" si="42"/>
        <v>-0.7247443731113883</v>
      </c>
      <c r="D509" s="10">
        <f t="shared" si="44"/>
        <v>0.33834938053752955</v>
      </c>
      <c r="E509" s="19"/>
      <c r="V509" s="14">
        <f t="shared" si="45"/>
        <v>0.11448030331012998</v>
      </c>
      <c r="W509" s="37">
        <f t="shared" si="46"/>
        <v>0.7247443731113883</v>
      </c>
      <c r="X509" s="38">
        <f t="shared" si="47"/>
        <v>107.1</v>
      </c>
    </row>
    <row r="510" spans="1:24" ht="12.75">
      <c r="A510" s="4">
        <v>107.2</v>
      </c>
      <c r="B510" s="8">
        <f t="shared" si="43"/>
        <v>23.406996237742185</v>
      </c>
      <c r="C510" s="13">
        <f t="shared" si="42"/>
        <v>-0.720578537164787</v>
      </c>
      <c r="D510" s="10">
        <f t="shared" si="44"/>
        <v>0.33609073561790437</v>
      </c>
      <c r="E510" s="19"/>
      <c r="V510" s="14">
        <f t="shared" si="45"/>
        <v>0.1129569825681841</v>
      </c>
      <c r="W510" s="37">
        <f t="shared" si="46"/>
        <v>0.720578537164787</v>
      </c>
      <c r="X510" s="38">
        <f t="shared" si="47"/>
        <v>107.2</v>
      </c>
    </row>
    <row r="511" spans="1:24" ht="12.75">
      <c r="A511" s="4">
        <v>107.3</v>
      </c>
      <c r="B511" s="8">
        <f t="shared" si="43"/>
        <v>23.411179893644103</v>
      </c>
      <c r="C511" s="13">
        <f t="shared" si="42"/>
        <v>-0.7163948812628682</v>
      </c>
      <c r="D511" s="10">
        <f t="shared" si="44"/>
        <v>0.3338279968606096</v>
      </c>
      <c r="E511" s="19"/>
      <c r="V511" s="14">
        <f t="shared" si="45"/>
        <v>0.11144113148796718</v>
      </c>
      <c r="W511" s="37">
        <f t="shared" si="46"/>
        <v>0.7163948812628682</v>
      </c>
      <c r="X511" s="38">
        <f t="shared" si="47"/>
        <v>107.3</v>
      </c>
    </row>
    <row r="512" spans="1:24" ht="12.75">
      <c r="A512" s="4">
        <v>107.4</v>
      </c>
      <c r="B512" s="8">
        <f t="shared" si="43"/>
        <v>23.415381321801984</v>
      </c>
      <c r="C512" s="13">
        <f t="shared" si="42"/>
        <v>-0.7121934531049874</v>
      </c>
      <c r="D512" s="10">
        <f t="shared" si="44"/>
        <v>0.3315611979073498</v>
      </c>
      <c r="E512" s="19"/>
      <c r="V512" s="14">
        <f t="shared" si="45"/>
        <v>0.10993282795775677</v>
      </c>
      <c r="W512" s="37">
        <f t="shared" si="46"/>
        <v>0.7121934531049874</v>
      </c>
      <c r="X512" s="38">
        <f t="shared" si="47"/>
        <v>107.4</v>
      </c>
    </row>
    <row r="513" spans="1:24" ht="12.75">
      <c r="A513" s="4">
        <v>107.5</v>
      </c>
      <c r="B513" s="8">
        <f t="shared" si="43"/>
        <v>23.419600474701987</v>
      </c>
      <c r="C513" s="13">
        <f t="shared" si="42"/>
        <v>-0.7079743002049845</v>
      </c>
      <c r="D513" s="10">
        <f t="shared" si="44"/>
        <v>0.3292903721883649</v>
      </c>
      <c r="E513" s="19"/>
      <c r="V513" s="14">
        <f t="shared" si="45"/>
        <v>0.10843214921595186</v>
      </c>
      <c r="W513" s="37">
        <f t="shared" si="46"/>
        <v>0.7079743002049845</v>
      </c>
      <c r="X513" s="38">
        <f t="shared" si="47"/>
        <v>107.5</v>
      </c>
    </row>
    <row r="514" spans="1:24" ht="12.75">
      <c r="A514" s="4">
        <v>107.6</v>
      </c>
      <c r="B514" s="8">
        <f t="shared" si="43"/>
        <v>23.423837305014946</v>
      </c>
      <c r="C514" s="13">
        <f t="shared" si="42"/>
        <v>-0.703737469892026</v>
      </c>
      <c r="D514" s="10">
        <f t="shared" si="44"/>
        <v>0.3270155529238039</v>
      </c>
      <c r="E514" s="19"/>
      <c r="V514" s="14">
        <f t="shared" si="45"/>
        <v>0.1069391718540612</v>
      </c>
      <c r="W514" s="37">
        <f t="shared" si="46"/>
        <v>0.703737469892026</v>
      </c>
      <c r="X514" s="38">
        <f t="shared" si="47"/>
        <v>107.6</v>
      </c>
    </row>
    <row r="515" spans="1:24" ht="12.75">
      <c r="A515" s="4">
        <v>107.7</v>
      </c>
      <c r="B515" s="8">
        <f t="shared" si="43"/>
        <v>23.42809176559546</v>
      </c>
      <c r="C515" s="13">
        <f t="shared" si="42"/>
        <v>-0.6994830093115105</v>
      </c>
      <c r="D515" s="10">
        <f t="shared" si="44"/>
        <v>0.32473677312512095</v>
      </c>
      <c r="E515" s="19"/>
      <c r="V515" s="14">
        <f t="shared" si="45"/>
        <v>0.10545397181971627</v>
      </c>
      <c r="W515" s="37">
        <f t="shared" si="46"/>
        <v>0.6994830093115105</v>
      </c>
      <c r="X515" s="38">
        <f t="shared" si="47"/>
        <v>107.7</v>
      </c>
    </row>
    <row r="516" spans="1:24" ht="12.75">
      <c r="A516" s="4">
        <v>107.8</v>
      </c>
      <c r="B516" s="8">
        <f t="shared" si="43"/>
        <v>23.432363809481078</v>
      </c>
      <c r="C516" s="13">
        <f t="shared" si="42"/>
        <v>-0.6952109654258933</v>
      </c>
      <c r="D516" s="10">
        <f t="shared" si="44"/>
        <v>0.3224540655964255</v>
      </c>
      <c r="E516" s="19"/>
      <c r="V516" s="14">
        <f t="shared" si="45"/>
        <v>0.10397662441966386</v>
      </c>
      <c r="W516" s="37">
        <f t="shared" si="46"/>
        <v>0.6952109654258933</v>
      </c>
      <c r="X516" s="38">
        <f t="shared" si="47"/>
        <v>107.8</v>
      </c>
    </row>
    <row r="517" spans="1:24" ht="12.75">
      <c r="A517" s="4">
        <v>107.9</v>
      </c>
      <c r="B517" s="8">
        <f t="shared" si="43"/>
        <v>23.436653389891337</v>
      </c>
      <c r="C517" s="13">
        <f t="shared" si="42"/>
        <v>-0.6909213850156348</v>
      </c>
      <c r="D517" s="10">
        <f t="shared" si="44"/>
        <v>0.32016746293588266</v>
      </c>
      <c r="E517" s="19"/>
      <c r="V517" s="14">
        <f t="shared" si="45"/>
        <v>0.1025072043227998</v>
      </c>
      <c r="W517" s="37">
        <f t="shared" si="46"/>
        <v>0.6909213850156348</v>
      </c>
      <c r="X517" s="38">
        <f t="shared" si="47"/>
        <v>107.9</v>
      </c>
    </row>
    <row r="518" spans="1:24" ht="12.75">
      <c r="A518" s="4">
        <v>108</v>
      </c>
      <c r="B518" s="8">
        <f t="shared" si="43"/>
        <v>23.44096046022699</v>
      </c>
      <c r="C518" s="13">
        <f t="shared" si="42"/>
        <v>-0.6866143146799821</v>
      </c>
      <c r="D518" s="10">
        <f t="shared" si="44"/>
        <v>0.31787699753702875</v>
      </c>
      <c r="E518" s="19"/>
      <c r="V518" s="14">
        <f t="shared" si="45"/>
        <v>0.10104578556315619</v>
      </c>
      <c r="W518" s="37">
        <f t="shared" si="46"/>
        <v>0.6866143146799821</v>
      </c>
      <c r="X518" s="38">
        <f t="shared" si="47"/>
        <v>108</v>
      </c>
    </row>
    <row r="519" spans="1:24" ht="12.75">
      <c r="A519" s="4">
        <v>108.1</v>
      </c>
      <c r="B519" s="8">
        <f t="shared" si="43"/>
        <v>23.445284974069082</v>
      </c>
      <c r="C519" s="13">
        <f t="shared" si="42"/>
        <v>-0.6822898008378893</v>
      </c>
      <c r="D519" s="10">
        <f t="shared" si="44"/>
        <v>0.31558270159014307</v>
      </c>
      <c r="E519" s="19"/>
      <c r="V519" s="14">
        <f t="shared" si="45"/>
        <v>0.09959244154293329</v>
      </c>
      <c r="W519" s="37">
        <f t="shared" si="46"/>
        <v>0.6822898008378893</v>
      </c>
      <c r="X519" s="38">
        <f t="shared" si="47"/>
        <v>108.1</v>
      </c>
    </row>
    <row r="520" spans="1:24" ht="12.75">
      <c r="A520" s="4">
        <v>108.2</v>
      </c>
      <c r="B520" s="8">
        <f t="shared" si="43"/>
        <v>23.449626885178123</v>
      </c>
      <c r="C520" s="13">
        <f aca="true" t="shared" si="48" ref="C520:C583">B520-$B$3</f>
        <v>-0.6779478897288485</v>
      </c>
      <c r="D520" s="10">
        <f t="shared" si="44"/>
        <v>0.31328460708357136</v>
      </c>
      <c r="E520" s="19"/>
      <c r="V520" s="14">
        <f t="shared" si="45"/>
        <v>0.09814724503550769</v>
      </c>
      <c r="W520" s="37">
        <f t="shared" si="46"/>
        <v>0.6779478897288485</v>
      </c>
      <c r="X520" s="38">
        <f t="shared" si="47"/>
        <v>108.2</v>
      </c>
    </row>
    <row r="521" spans="1:24" ht="12.75">
      <c r="A521" s="4">
        <v>108.3</v>
      </c>
      <c r="B521" s="8">
        <f aca="true" t="shared" si="49" ref="B521:B584">DEGREES(ASIN((A521^2+$A$3^2-$C$5^2)/(2*A521*$A$3)))</f>
        <v>23.453986147493243</v>
      </c>
      <c r="C521" s="13">
        <f t="shared" si="48"/>
        <v>-0.6735886274137286</v>
      </c>
      <c r="D521" s="10">
        <f aca="true" t="shared" si="50" ref="D521:D584">ABS(50*C521)/A521</f>
        <v>0.31098274580504554</v>
      </c>
      <c r="E521" s="19"/>
      <c r="V521" s="14">
        <f aca="true" t="shared" si="51" ref="V521:V584">D521^2</f>
        <v>0.09671026818844557</v>
      </c>
      <c r="W521" s="37">
        <f aca="true" t="shared" si="52" ref="W521:W584">-C521</f>
        <v>0.6735886274137286</v>
      </c>
      <c r="X521" s="38">
        <f aca="true" t="shared" si="53" ref="X521:X584">A521</f>
        <v>108.3</v>
      </c>
    </row>
    <row r="522" spans="1:24" ht="12.75">
      <c r="A522" s="4">
        <v>108.4</v>
      </c>
      <c r="B522" s="8">
        <f t="shared" si="49"/>
        <v>23.458362715131308</v>
      </c>
      <c r="C522" s="13">
        <f t="shared" si="48"/>
        <v>-0.6692120597756634</v>
      </c>
      <c r="D522" s="10">
        <f t="shared" si="50"/>
        <v>0.30867714934301815</v>
      </c>
      <c r="E522" s="19"/>
      <c r="V522" s="14">
        <f t="shared" si="51"/>
        <v>0.09528158252653193</v>
      </c>
      <c r="W522" s="37">
        <f t="shared" si="52"/>
        <v>0.6692120597756634</v>
      </c>
      <c r="X522" s="38">
        <f t="shared" si="53"/>
        <v>108.4</v>
      </c>
    </row>
    <row r="523" spans="1:24" ht="12.75">
      <c r="A523" s="4">
        <v>108.5</v>
      </c>
      <c r="B523" s="8">
        <f t="shared" si="49"/>
        <v>23.462756542386128</v>
      </c>
      <c r="C523" s="13">
        <f t="shared" si="48"/>
        <v>-0.6648182325208438</v>
      </c>
      <c r="D523" s="10">
        <f t="shared" si="50"/>
        <v>0.30636784908794645</v>
      </c>
      <c r="E523" s="19"/>
      <c r="V523" s="14">
        <f t="shared" si="51"/>
        <v>0.09386125895477473</v>
      </c>
      <c r="W523" s="37">
        <f t="shared" si="52"/>
        <v>0.6648182325208438</v>
      </c>
      <c r="X523" s="38">
        <f t="shared" si="53"/>
        <v>108.5</v>
      </c>
    </row>
    <row r="524" spans="1:24" ht="12.75">
      <c r="A524" s="4">
        <v>108.6</v>
      </c>
      <c r="B524" s="8">
        <f t="shared" si="49"/>
        <v>23.467167583727594</v>
      </c>
      <c r="C524" s="13">
        <f t="shared" si="48"/>
        <v>-0.6604071911793774</v>
      </c>
      <c r="D524" s="10">
        <f t="shared" si="50"/>
        <v>0.30405487623359917</v>
      </c>
      <c r="E524" s="19"/>
      <c r="V524" s="14">
        <f t="shared" si="51"/>
        <v>0.09244936776142931</v>
      </c>
      <c r="W524" s="37">
        <f t="shared" si="52"/>
        <v>0.6604071911793774</v>
      </c>
      <c r="X524" s="38">
        <f t="shared" si="53"/>
        <v>108.6</v>
      </c>
    </row>
    <row r="525" spans="1:24" ht="12.75">
      <c r="A525" s="4">
        <v>108.7</v>
      </c>
      <c r="B525" s="8">
        <f t="shared" si="49"/>
        <v>23.471595793800866</v>
      </c>
      <c r="C525" s="13">
        <f t="shared" si="48"/>
        <v>-0.6559789811061059</v>
      </c>
      <c r="D525" s="10">
        <f t="shared" si="50"/>
        <v>0.30173826177833757</v>
      </c>
      <c r="E525" s="19"/>
      <c r="V525" s="14">
        <f t="shared" si="51"/>
        <v>0.09104597862101257</v>
      </c>
      <c r="W525" s="37">
        <f t="shared" si="52"/>
        <v>0.6559789811061059</v>
      </c>
      <c r="X525" s="38">
        <f t="shared" si="53"/>
        <v>108.7</v>
      </c>
    </row>
    <row r="526" spans="1:24" ht="12.75">
      <c r="A526" s="4">
        <v>108.8</v>
      </c>
      <c r="B526" s="8">
        <f t="shared" si="49"/>
        <v>23.476041127425496</v>
      </c>
      <c r="C526" s="13">
        <f t="shared" si="48"/>
        <v>-0.6515336474814752</v>
      </c>
      <c r="D526" s="10">
        <f t="shared" si="50"/>
        <v>0.29941803652641324</v>
      </c>
      <c r="E526" s="19"/>
      <c r="V526" s="14">
        <f t="shared" si="51"/>
        <v>0.08965116059733254</v>
      </c>
      <c r="W526" s="37">
        <f t="shared" si="52"/>
        <v>0.6515336474814752</v>
      </c>
      <c r="X526" s="38">
        <f t="shared" si="53"/>
        <v>108.8</v>
      </c>
    </row>
    <row r="527" spans="1:24" ht="12.75">
      <c r="A527" s="4">
        <v>108.9</v>
      </c>
      <c r="B527" s="8">
        <f t="shared" si="49"/>
        <v>23.480503539594704</v>
      </c>
      <c r="C527" s="13">
        <f t="shared" si="48"/>
        <v>-0.6470712353122678</v>
      </c>
      <c r="D527" s="10">
        <f t="shared" si="50"/>
        <v>0.2970942310891955</v>
      </c>
      <c r="E527" s="19"/>
      <c r="V527" s="14">
        <f t="shared" si="51"/>
        <v>0.08826498214648032</v>
      </c>
      <c r="W527" s="37">
        <f t="shared" si="52"/>
        <v>0.6470712353122678</v>
      </c>
      <c r="X527" s="38">
        <f t="shared" si="53"/>
        <v>108.9</v>
      </c>
    </row>
    <row r="528" spans="1:24" ht="12.75">
      <c r="A528" s="4">
        <v>109</v>
      </c>
      <c r="B528" s="8">
        <f t="shared" si="49"/>
        <v>23.484982985474456</v>
      </c>
      <c r="C528" s="13">
        <f t="shared" si="48"/>
        <v>-0.6425917894325153</v>
      </c>
      <c r="D528" s="10">
        <f t="shared" si="50"/>
        <v>0.2947668758864749</v>
      </c>
      <c r="E528" s="19"/>
      <c r="V528" s="14">
        <f t="shared" si="51"/>
        <v>0.08688751111987249</v>
      </c>
      <c r="W528" s="37">
        <f t="shared" si="52"/>
        <v>0.6425917894325153</v>
      </c>
      <c r="X528" s="38">
        <f t="shared" si="53"/>
        <v>109</v>
      </c>
    </row>
    <row r="529" spans="1:24" ht="12.75">
      <c r="A529" s="4">
        <v>109.1</v>
      </c>
      <c r="B529" s="8">
        <f t="shared" si="49"/>
        <v>23.489479420402702</v>
      </c>
      <c r="C529" s="13">
        <f t="shared" si="48"/>
        <v>-0.6380953545042694</v>
      </c>
      <c r="D529" s="10">
        <f t="shared" si="50"/>
        <v>0.29243600114769447</v>
      </c>
      <c r="E529" s="19"/>
      <c r="V529" s="14">
        <f t="shared" si="51"/>
        <v>0.08551881476725436</v>
      </c>
      <c r="W529" s="37">
        <f t="shared" si="52"/>
        <v>0.6380953545042694</v>
      </c>
      <c r="X529" s="38">
        <f t="shared" si="53"/>
        <v>109.1</v>
      </c>
    </row>
    <row r="530" spans="1:24" ht="12.75">
      <c r="A530" s="4">
        <v>109.2</v>
      </c>
      <c r="B530" s="8">
        <f t="shared" si="49"/>
        <v>23.493992799888588</v>
      </c>
      <c r="C530" s="13">
        <f t="shared" si="48"/>
        <v>-0.6335819750183838</v>
      </c>
      <c r="D530" s="10">
        <f t="shared" si="50"/>
        <v>0.29010163691317936</v>
      </c>
      <c r="E530" s="19"/>
      <c r="V530" s="14">
        <f t="shared" si="51"/>
        <v>0.08415895973970615</v>
      </c>
      <c r="W530" s="37">
        <f t="shared" si="52"/>
        <v>0.6335819750183838</v>
      </c>
      <c r="X530" s="38">
        <f t="shared" si="53"/>
        <v>109.2</v>
      </c>
    </row>
    <row r="531" spans="1:24" ht="12.75">
      <c r="A531" s="4">
        <v>109.3</v>
      </c>
      <c r="B531" s="8">
        <f t="shared" si="49"/>
        <v>23.498523079611605</v>
      </c>
      <c r="C531" s="13">
        <f t="shared" si="48"/>
        <v>-0.6290516952953666</v>
      </c>
      <c r="D531" s="10">
        <f t="shared" si="50"/>
        <v>0.2877638130353919</v>
      </c>
      <c r="E531" s="19"/>
      <c r="V531" s="14">
        <f t="shared" si="51"/>
        <v>0.08280801209266798</v>
      </c>
      <c r="W531" s="37">
        <f t="shared" si="52"/>
        <v>0.6290516952953666</v>
      </c>
      <c r="X531" s="38">
        <f t="shared" si="53"/>
        <v>109.3</v>
      </c>
    </row>
    <row r="532" spans="1:24" ht="12.75">
      <c r="A532" s="4">
        <v>109.4</v>
      </c>
      <c r="B532" s="8">
        <f t="shared" si="49"/>
        <v>23.503070215420834</v>
      </c>
      <c r="C532" s="13">
        <f t="shared" si="48"/>
        <v>-0.6245045594861374</v>
      </c>
      <c r="D532" s="10">
        <f t="shared" si="50"/>
        <v>0.28542255918013587</v>
      </c>
      <c r="E532" s="19"/>
      <c r="V532" s="14">
        <f t="shared" si="51"/>
        <v>0.08146603728893817</v>
      </c>
      <c r="W532" s="37">
        <f t="shared" si="52"/>
        <v>0.6245045594861374</v>
      </c>
      <c r="X532" s="38">
        <f t="shared" si="53"/>
        <v>109.4</v>
      </c>
    </row>
    <row r="533" spans="1:24" ht="12.75">
      <c r="A533" s="4">
        <v>109.5</v>
      </c>
      <c r="B533" s="8">
        <f t="shared" si="49"/>
        <v>23.507634163334117</v>
      </c>
      <c r="C533" s="13">
        <f t="shared" si="48"/>
        <v>-0.6199406115728543</v>
      </c>
      <c r="D533" s="10">
        <f t="shared" si="50"/>
        <v>0.28307790482778733</v>
      </c>
      <c r="E533" s="19"/>
      <c r="V533" s="14">
        <f t="shared" si="51"/>
        <v>0.08013310020168982</v>
      </c>
      <c r="W533" s="37">
        <f t="shared" si="52"/>
        <v>0.6199406115728543</v>
      </c>
      <c r="X533" s="38">
        <f t="shared" si="53"/>
        <v>109.5</v>
      </c>
    </row>
    <row r="534" spans="1:24" ht="12.75">
      <c r="A534" s="4">
        <v>109.6</v>
      </c>
      <c r="B534" s="8">
        <f t="shared" si="49"/>
        <v>23.512214879537296</v>
      </c>
      <c r="C534" s="13">
        <f t="shared" si="48"/>
        <v>-0.6153598953696751</v>
      </c>
      <c r="D534" s="10">
        <f t="shared" si="50"/>
        <v>0.28072987927448684</v>
      </c>
      <c r="E534" s="19"/>
      <c r="V534" s="14">
        <f t="shared" si="51"/>
        <v>0.07880926511746796</v>
      </c>
      <c r="W534" s="37">
        <f t="shared" si="52"/>
        <v>0.6153598953696751</v>
      </c>
      <c r="X534" s="38">
        <f t="shared" si="53"/>
        <v>109.6</v>
      </c>
    </row>
    <row r="535" spans="1:24" ht="12.75">
      <c r="A535" s="4">
        <v>109.7</v>
      </c>
      <c r="B535" s="8">
        <f t="shared" si="49"/>
        <v>23.516812320383416</v>
      </c>
      <c r="C535" s="13">
        <f t="shared" si="48"/>
        <v>-0.6107624545235559</v>
      </c>
      <c r="D535" s="10">
        <f t="shared" si="50"/>
        <v>0.27837851163334365</v>
      </c>
      <c r="E535" s="19"/>
      <c r="V535" s="14">
        <f t="shared" si="51"/>
        <v>0.07749459573919565</v>
      </c>
      <c r="W535" s="37">
        <f t="shared" si="52"/>
        <v>0.6107624545235559</v>
      </c>
      <c r="X535" s="38">
        <f t="shared" si="53"/>
        <v>109.7</v>
      </c>
    </row>
    <row r="536" spans="1:24" ht="12.75">
      <c r="A536" s="4">
        <v>109.8</v>
      </c>
      <c r="B536" s="8">
        <f t="shared" si="49"/>
        <v>23.521426442391924</v>
      </c>
      <c r="C536" s="13">
        <f t="shared" si="48"/>
        <v>-0.6061483325150476</v>
      </c>
      <c r="D536" s="10">
        <f t="shared" si="50"/>
        <v>0.2760238308356319</v>
      </c>
      <c r="E536" s="19"/>
      <c r="V536" s="14">
        <f t="shared" si="51"/>
        <v>0.07618915518917754</v>
      </c>
      <c r="W536" s="37">
        <f t="shared" si="52"/>
        <v>0.6061483325150476</v>
      </c>
      <c r="X536" s="38">
        <f t="shared" si="53"/>
        <v>109.8</v>
      </c>
    </row>
    <row r="537" spans="1:24" ht="12.75">
      <c r="A537" s="4">
        <v>109.9</v>
      </c>
      <c r="B537" s="8">
        <f t="shared" si="49"/>
        <v>23.526057202247948</v>
      </c>
      <c r="C537" s="13">
        <f t="shared" si="48"/>
        <v>-0.6015175726590236</v>
      </c>
      <c r="D537" s="10">
        <f t="shared" si="50"/>
        <v>0.27366586563194883</v>
      </c>
      <c r="E537" s="19"/>
      <c r="V537" s="14">
        <f t="shared" si="51"/>
        <v>0.07489300601208387</v>
      </c>
      <c r="W537" s="37">
        <f t="shared" si="52"/>
        <v>0.6015175726590236</v>
      </c>
      <c r="X537" s="38">
        <f t="shared" si="53"/>
        <v>109.9</v>
      </c>
    </row>
    <row r="538" spans="1:24" ht="12.75">
      <c r="A538" s="4">
        <v>110</v>
      </c>
      <c r="B538" s="8">
        <f t="shared" si="49"/>
        <v>23.530704556801457</v>
      </c>
      <c r="C538" s="13">
        <f t="shared" si="48"/>
        <v>-0.596870218105515</v>
      </c>
      <c r="D538" s="10">
        <f t="shared" si="50"/>
        <v>0.2713046445934159</v>
      </c>
      <c r="E538" s="19"/>
      <c r="V538" s="14">
        <f t="shared" si="51"/>
        <v>0.07360621017795972</v>
      </c>
      <c r="W538" s="37">
        <f t="shared" si="52"/>
        <v>0.596870218105515</v>
      </c>
      <c r="X538" s="38">
        <f t="shared" si="53"/>
        <v>110</v>
      </c>
    </row>
    <row r="539" spans="1:24" ht="12.75">
      <c r="A539" s="4">
        <v>110.1</v>
      </c>
      <c r="B539" s="8">
        <f t="shared" si="49"/>
        <v>23.535368463066572</v>
      </c>
      <c r="C539" s="13">
        <f t="shared" si="48"/>
        <v>-0.5922063118403997</v>
      </c>
      <c r="D539" s="10">
        <f t="shared" si="50"/>
        <v>0.26894019611280645</v>
      </c>
      <c r="E539" s="19"/>
      <c r="V539" s="14">
        <f t="shared" si="51"/>
        <v>0.07232882908519479</v>
      </c>
      <c r="W539" s="37">
        <f t="shared" si="52"/>
        <v>0.5922063118403997</v>
      </c>
      <c r="X539" s="38">
        <f t="shared" si="53"/>
        <v>110.1</v>
      </c>
    </row>
    <row r="540" spans="1:24" ht="12.75">
      <c r="A540" s="4">
        <v>110.2</v>
      </c>
      <c r="B540" s="8">
        <f t="shared" si="49"/>
        <v>23.540048878220695</v>
      </c>
      <c r="C540" s="13">
        <f t="shared" si="48"/>
        <v>-0.5875258966862766</v>
      </c>
      <c r="D540" s="10">
        <f t="shared" si="50"/>
        <v>0.2665725484057516</v>
      </c>
      <c r="E540" s="19"/>
      <c r="V540" s="14">
        <f t="shared" si="51"/>
        <v>0.07106092356353678</v>
      </c>
      <c r="W540" s="37">
        <f t="shared" si="52"/>
        <v>0.5875258966862766</v>
      </c>
      <c r="X540" s="38">
        <f t="shared" si="53"/>
        <v>110.2</v>
      </c>
    </row>
    <row r="541" spans="1:24" ht="12.75">
      <c r="A541" s="4">
        <v>110.3</v>
      </c>
      <c r="B541" s="8">
        <f t="shared" si="49"/>
        <v>23.544745759603874</v>
      </c>
      <c r="C541" s="13">
        <f t="shared" si="48"/>
        <v>-0.5828290153030977</v>
      </c>
      <c r="D541" s="10">
        <f t="shared" si="50"/>
        <v>0.26420172951183035</v>
      </c>
      <c r="E541" s="19"/>
      <c r="V541" s="14">
        <f t="shared" si="51"/>
        <v>0.06980255387704237</v>
      </c>
      <c r="W541" s="37">
        <f t="shared" si="52"/>
        <v>0.5828290153030977</v>
      </c>
      <c r="X541" s="38">
        <f t="shared" si="53"/>
        <v>110.3</v>
      </c>
    </row>
    <row r="542" spans="1:24" ht="12.75">
      <c r="A542" s="4">
        <v>110.4</v>
      </c>
      <c r="B542" s="8">
        <f t="shared" si="49"/>
        <v>23.549459064717947</v>
      </c>
      <c r="C542" s="13">
        <f t="shared" si="48"/>
        <v>-0.5781157101890244</v>
      </c>
      <c r="D542" s="10">
        <f t="shared" si="50"/>
        <v>0.2618277672957538</v>
      </c>
      <c r="E542" s="19"/>
      <c r="V542" s="14">
        <f t="shared" si="51"/>
        <v>0.0685537797270794</v>
      </c>
      <c r="W542" s="37">
        <f t="shared" si="52"/>
        <v>0.5781157101890244</v>
      </c>
      <c r="X542" s="38">
        <f t="shared" si="53"/>
        <v>110.4</v>
      </c>
    </row>
    <row r="543" spans="1:24" ht="12.75">
      <c r="A543" s="4">
        <v>110.5</v>
      </c>
      <c r="B543" s="8">
        <f t="shared" si="49"/>
        <v>23.554188751225865</v>
      </c>
      <c r="C543" s="13">
        <f t="shared" si="48"/>
        <v>-0.5733860236811061</v>
      </c>
      <c r="D543" s="10">
        <f t="shared" si="50"/>
        <v>0.25945068944846433</v>
      </c>
      <c r="E543" s="19"/>
      <c r="V543" s="14">
        <f t="shared" si="51"/>
        <v>0.06731466025528349</v>
      </c>
      <c r="W543" s="37">
        <f t="shared" si="52"/>
        <v>0.5733860236811061</v>
      </c>
      <c r="X543" s="38">
        <f t="shared" si="53"/>
        <v>110.5</v>
      </c>
    </row>
    <row r="544" spans="1:24" ht="12.75">
      <c r="A544" s="4">
        <v>110.6</v>
      </c>
      <c r="B544" s="8">
        <f t="shared" si="49"/>
        <v>23.55893477695089</v>
      </c>
      <c r="C544" s="13">
        <f t="shared" si="48"/>
        <v>-0.5686399979560832</v>
      </c>
      <c r="D544" s="10">
        <f t="shared" si="50"/>
        <v>0.2570705234882836</v>
      </c>
      <c r="E544" s="19"/>
      <c r="V544" s="14">
        <f t="shared" si="51"/>
        <v>0.06608525404654016</v>
      </c>
      <c r="W544" s="37">
        <f t="shared" si="52"/>
        <v>0.5686399979560832</v>
      </c>
      <c r="X544" s="38">
        <f t="shared" si="53"/>
        <v>110.6</v>
      </c>
    </row>
    <row r="545" spans="1:24" ht="12.75">
      <c r="A545" s="4">
        <v>110.7</v>
      </c>
      <c r="B545" s="8">
        <f t="shared" si="49"/>
        <v>23.56369709987589</v>
      </c>
      <c r="C545" s="13">
        <f t="shared" si="48"/>
        <v>-0.5638776750310832</v>
      </c>
      <c r="D545" s="10">
        <f t="shared" si="50"/>
        <v>0.25468729676200685</v>
      </c>
      <c r="E545" s="19"/>
      <c r="V545" s="14">
        <f t="shared" si="51"/>
        <v>0.06486561913193854</v>
      </c>
      <c r="W545" s="37">
        <f t="shared" si="52"/>
        <v>0.5638776750310832</v>
      </c>
      <c r="X545" s="38">
        <f t="shared" si="53"/>
        <v>110.7</v>
      </c>
    </row>
    <row r="546" spans="1:24" ht="12.75">
      <c r="A546" s="4">
        <v>110.8</v>
      </c>
      <c r="B546" s="8">
        <f t="shared" si="49"/>
        <v>23.568475678142594</v>
      </c>
      <c r="C546" s="13">
        <f t="shared" si="48"/>
        <v>-0.5590990967643776</v>
      </c>
      <c r="D546" s="10">
        <f t="shared" si="50"/>
        <v>0.2523010364460188</v>
      </c>
      <c r="E546" s="19"/>
      <c r="V546" s="14">
        <f t="shared" si="51"/>
        <v>0.06365581299173531</v>
      </c>
      <c r="W546" s="37">
        <f t="shared" si="52"/>
        <v>0.5590990967643776</v>
      </c>
      <c r="X546" s="38">
        <f t="shared" si="53"/>
        <v>110.8</v>
      </c>
    </row>
    <row r="547" spans="1:24" ht="12.75">
      <c r="A547" s="4">
        <v>110.9</v>
      </c>
      <c r="B547" s="8">
        <f t="shared" si="49"/>
        <v>23.573270470050836</v>
      </c>
      <c r="C547" s="13">
        <f t="shared" si="48"/>
        <v>-0.5543043048561351</v>
      </c>
      <c r="D547" s="10">
        <f t="shared" si="50"/>
        <v>0.24991176954740085</v>
      </c>
      <c r="E547" s="19"/>
      <c r="V547" s="14">
        <f t="shared" si="51"/>
        <v>0.06245589255831319</v>
      </c>
      <c r="W547" s="37">
        <f t="shared" si="52"/>
        <v>0.5543043048561351</v>
      </c>
      <c r="X547" s="38">
        <f t="shared" si="53"/>
        <v>110.9</v>
      </c>
    </row>
    <row r="548" spans="1:24" ht="12.75">
      <c r="A548" s="4">
        <v>111</v>
      </c>
      <c r="B548" s="8">
        <f t="shared" si="49"/>
        <v>23.578081434057854</v>
      </c>
      <c r="C548" s="13">
        <f t="shared" si="48"/>
        <v>-0.5494933408491178</v>
      </c>
      <c r="D548" s="10">
        <f t="shared" si="50"/>
        <v>0.24751952290500803</v>
      </c>
      <c r="E548" s="19"/>
      <c r="V548" s="14">
        <f t="shared" si="51"/>
        <v>0.061265914219122794</v>
      </c>
      <c r="W548" s="37">
        <f t="shared" si="52"/>
        <v>0.5494933408491178</v>
      </c>
      <c r="X548" s="38">
        <f t="shared" si="53"/>
        <v>111</v>
      </c>
    </row>
    <row r="549" spans="1:24" ht="12.75">
      <c r="A549" s="4">
        <v>111.1</v>
      </c>
      <c r="B549" s="8">
        <f t="shared" si="49"/>
        <v>23.58290852877756</v>
      </c>
      <c r="C549" s="13">
        <f t="shared" si="48"/>
        <v>-0.5446662461294132</v>
      </c>
      <c r="D549" s="10">
        <f t="shared" si="50"/>
        <v>0.245124323190555</v>
      </c>
      <c r="E549" s="19"/>
      <c r="V549" s="14">
        <f t="shared" si="51"/>
        <v>0.06008593381962766</v>
      </c>
      <c r="W549" s="37">
        <f t="shared" si="52"/>
        <v>0.5446662461294132</v>
      </c>
      <c r="X549" s="38">
        <f t="shared" si="53"/>
        <v>111.1</v>
      </c>
    </row>
    <row r="550" spans="1:24" ht="12.75">
      <c r="A550" s="4">
        <v>111.2</v>
      </c>
      <c r="B550" s="8">
        <f t="shared" si="49"/>
        <v>23.58775171297979</v>
      </c>
      <c r="C550" s="13">
        <f t="shared" si="48"/>
        <v>-0.53982306192718</v>
      </c>
      <c r="D550" s="10">
        <f t="shared" si="50"/>
        <v>0.24272619690970323</v>
      </c>
      <c r="E550" s="19"/>
      <c r="V550" s="14">
        <f t="shared" si="51"/>
        <v>0.05891600666624803</v>
      </c>
      <c r="W550" s="37">
        <f t="shared" si="52"/>
        <v>0.53982306192718</v>
      </c>
      <c r="X550" s="38">
        <f t="shared" si="53"/>
        <v>111.2</v>
      </c>
    </row>
    <row r="551" spans="1:24" ht="12.75">
      <c r="A551" s="4">
        <v>111.3</v>
      </c>
      <c r="B551" s="8">
        <f t="shared" si="49"/>
        <v>23.59261094558964</v>
      </c>
      <c r="C551" s="13">
        <f t="shared" si="48"/>
        <v>-0.5349638293173307</v>
      </c>
      <c r="D551" s="10">
        <f t="shared" si="50"/>
        <v>0.24032517040311352</v>
      </c>
      <c r="E551" s="19"/>
      <c r="V551" s="14">
        <f t="shared" si="51"/>
        <v>0.05775618752928555</v>
      </c>
      <c r="W551" s="37">
        <f t="shared" si="52"/>
        <v>0.5349638293173307</v>
      </c>
      <c r="X551" s="38">
        <f t="shared" si="53"/>
        <v>111.3</v>
      </c>
    </row>
    <row r="552" spans="1:24" ht="12.75">
      <c r="A552" s="4">
        <v>111.4</v>
      </c>
      <c r="B552" s="8">
        <f t="shared" si="49"/>
        <v>23.5974861856867</v>
      </c>
      <c r="C552" s="13">
        <f t="shared" si="48"/>
        <v>-0.53008858922027</v>
      </c>
      <c r="D552" s="10">
        <f t="shared" si="50"/>
        <v>0.23792126984751796</v>
      </c>
      <c r="E552" s="19"/>
      <c r="V552" s="14">
        <f t="shared" si="51"/>
        <v>0.05660653064585546</v>
      </c>
      <c r="W552" s="37">
        <f t="shared" si="52"/>
        <v>0.53008858922027</v>
      </c>
      <c r="X552" s="38">
        <f t="shared" si="53"/>
        <v>111.4</v>
      </c>
    </row>
    <row r="553" spans="1:24" ht="12.75">
      <c r="A553" s="4">
        <v>111.5</v>
      </c>
      <c r="B553" s="8">
        <f t="shared" si="49"/>
        <v>23.602377392504383</v>
      </c>
      <c r="C553" s="13">
        <f t="shared" si="48"/>
        <v>-0.5251973824025882</v>
      </c>
      <c r="D553" s="10">
        <f t="shared" si="50"/>
        <v>0.235514521256766</v>
      </c>
      <c r="E553" s="19"/>
      <c r="V553" s="14">
        <f t="shared" si="51"/>
        <v>0.05546708972280368</v>
      </c>
      <c r="W553" s="37">
        <f t="shared" si="52"/>
        <v>0.5251973824025882</v>
      </c>
      <c r="X553" s="38">
        <f t="shared" si="53"/>
        <v>111.5</v>
      </c>
    </row>
    <row r="554" spans="1:24" ht="12.75">
      <c r="A554" s="4">
        <v>111.6</v>
      </c>
      <c r="B554" s="8">
        <f t="shared" si="49"/>
        <v>23.60728452542917</v>
      </c>
      <c r="C554" s="13">
        <f t="shared" si="48"/>
        <v>-0.520290249477803</v>
      </c>
      <c r="D554" s="10">
        <f t="shared" si="50"/>
        <v>0.23310495048288665</v>
      </c>
      <c r="E554" s="19"/>
      <c r="V554" s="14">
        <f t="shared" si="51"/>
        <v>0.05433791793962904</v>
      </c>
      <c r="W554" s="37">
        <f t="shared" si="52"/>
        <v>0.520290249477803</v>
      </c>
      <c r="X554" s="38">
        <f t="shared" si="53"/>
        <v>111.6</v>
      </c>
    </row>
    <row r="555" spans="1:24" ht="12.75">
      <c r="A555" s="4">
        <v>111.7</v>
      </c>
      <c r="B555" s="8">
        <f t="shared" si="49"/>
        <v>23.61220754399998</v>
      </c>
      <c r="C555" s="13">
        <f t="shared" si="48"/>
        <v>-0.5153672309069925</v>
      </c>
      <c r="D555" s="10">
        <f t="shared" si="50"/>
        <v>0.23069258321709604</v>
      </c>
      <c r="E555" s="19"/>
      <c r="V555" s="14">
        <f t="shared" si="51"/>
        <v>0.053219067951376785</v>
      </c>
      <c r="W555" s="37">
        <f t="shared" si="52"/>
        <v>0.5153672309069925</v>
      </c>
      <c r="X555" s="38">
        <f t="shared" si="53"/>
        <v>111.7</v>
      </c>
    </row>
    <row r="556" spans="1:24" ht="12.75">
      <c r="A556" s="4">
        <v>111.8</v>
      </c>
      <c r="B556" s="8">
        <f t="shared" si="49"/>
        <v>23.617146407907413</v>
      </c>
      <c r="C556" s="13">
        <f t="shared" si="48"/>
        <v>-0.5104283669995588</v>
      </c>
      <c r="D556" s="10">
        <f t="shared" si="50"/>
        <v>0.22827744499085817</v>
      </c>
      <c r="E556" s="19"/>
      <c r="V556" s="14">
        <f t="shared" si="51"/>
        <v>0.05211059189155428</v>
      </c>
      <c r="W556" s="37">
        <f t="shared" si="52"/>
        <v>0.5104283669995588</v>
      </c>
      <c r="X556" s="38">
        <f t="shared" si="53"/>
        <v>111.8</v>
      </c>
    </row>
    <row r="557" spans="1:24" ht="12.75">
      <c r="A557" s="4">
        <v>111.9</v>
      </c>
      <c r="B557" s="8">
        <f t="shared" si="49"/>
        <v>23.622101076993086</v>
      </c>
      <c r="C557" s="13">
        <f t="shared" si="48"/>
        <v>-0.5054736979138852</v>
      </c>
      <c r="D557" s="10">
        <f t="shared" si="50"/>
        <v>0.22585956117689238</v>
      </c>
      <c r="E557" s="19"/>
      <c r="V557" s="14">
        <f t="shared" si="51"/>
        <v>0.05101254137501839</v>
      </c>
      <c r="W557" s="37">
        <f t="shared" si="52"/>
        <v>0.5054736979138852</v>
      </c>
      <c r="X557" s="38">
        <f t="shared" si="53"/>
        <v>111.9</v>
      </c>
    </row>
    <row r="558" spans="1:24" ht="12.75">
      <c r="A558" s="4">
        <v>112</v>
      </c>
      <c r="B558" s="8">
        <f t="shared" si="49"/>
        <v>23.627071511248932</v>
      </c>
      <c r="C558" s="13">
        <f t="shared" si="48"/>
        <v>-0.5005032636580395</v>
      </c>
      <c r="D558" s="10">
        <f t="shared" si="50"/>
        <v>0.22343895699019622</v>
      </c>
      <c r="E558" s="19"/>
      <c r="V558" s="14">
        <f t="shared" si="51"/>
        <v>0.04992496750086676</v>
      </c>
      <c r="W558" s="37">
        <f t="shared" si="52"/>
        <v>0.5005032636580395</v>
      </c>
      <c r="X558" s="38">
        <f t="shared" si="53"/>
        <v>112</v>
      </c>
    </row>
    <row r="559" spans="1:24" ht="12.75">
      <c r="A559" s="4">
        <v>112.1</v>
      </c>
      <c r="B559" s="8">
        <f t="shared" si="49"/>
        <v>23.632057670816508</v>
      </c>
      <c r="C559" s="13">
        <f t="shared" si="48"/>
        <v>-0.4955171040904638</v>
      </c>
      <c r="D559" s="10">
        <f t="shared" si="50"/>
        <v>0.2210156574890561</v>
      </c>
      <c r="E559" s="19"/>
      <c r="V559" s="14">
        <f t="shared" si="51"/>
        <v>0.04884792085531976</v>
      </c>
      <c r="W559" s="37">
        <f t="shared" si="52"/>
        <v>0.4955171040904638</v>
      </c>
      <c r="X559" s="38">
        <f t="shared" si="53"/>
        <v>112.1</v>
      </c>
    </row>
    <row r="560" spans="1:24" ht="12.75">
      <c r="A560" s="4">
        <v>112.2</v>
      </c>
      <c r="B560" s="8">
        <f t="shared" si="49"/>
        <v>23.63705951598634</v>
      </c>
      <c r="C560" s="13">
        <f t="shared" si="48"/>
        <v>-0.49051525892063097</v>
      </c>
      <c r="D560" s="10">
        <f t="shared" si="50"/>
        <v>0.21858968757603875</v>
      </c>
      <c r="E560" s="19"/>
      <c r="V560" s="14">
        <f t="shared" si="51"/>
        <v>0.04778145151459023</v>
      </c>
      <c r="W560" s="37">
        <f t="shared" si="52"/>
        <v>0.49051525892063097</v>
      </c>
      <c r="X560" s="38">
        <f t="shared" si="53"/>
        <v>112.2</v>
      </c>
    </row>
    <row r="561" spans="1:24" ht="12.75">
      <c r="A561" s="4">
        <v>112.3</v>
      </c>
      <c r="B561" s="8">
        <f t="shared" si="49"/>
        <v>23.642077007197198</v>
      </c>
      <c r="C561" s="13">
        <f t="shared" si="48"/>
        <v>-0.4854977677097736</v>
      </c>
      <c r="D561" s="10">
        <f t="shared" si="50"/>
        <v>0.21616107199900872</v>
      </c>
      <c r="E561" s="19"/>
      <c r="V561" s="14">
        <f t="shared" si="51"/>
        <v>0.04672560904776063</v>
      </c>
      <c r="W561" s="37">
        <f t="shared" si="52"/>
        <v>0.4854977677097736</v>
      </c>
      <c r="X561" s="38">
        <f t="shared" si="53"/>
        <v>112.3</v>
      </c>
    </row>
    <row r="562" spans="1:24" ht="12.75">
      <c r="A562" s="4">
        <v>112.4</v>
      </c>
      <c r="B562" s="8">
        <f t="shared" si="49"/>
        <v>23.647110105035477</v>
      </c>
      <c r="C562" s="13">
        <f t="shared" si="48"/>
        <v>-0.4804646698714947</v>
      </c>
      <c r="D562" s="10">
        <f t="shared" si="50"/>
        <v>0.2137298353520884</v>
      </c>
      <c r="E562" s="19"/>
      <c r="V562" s="14">
        <f t="shared" si="51"/>
        <v>0.04568044251963081</v>
      </c>
      <c r="W562" s="37">
        <f t="shared" si="52"/>
        <v>0.4804646698714947</v>
      </c>
      <c r="X562" s="38">
        <f t="shared" si="53"/>
        <v>112.4</v>
      </c>
    </row>
    <row r="563" spans="1:24" ht="12.75">
      <c r="A563" s="4">
        <v>112.5</v>
      </c>
      <c r="B563" s="8">
        <f t="shared" si="49"/>
        <v>23.652158770234482</v>
      </c>
      <c r="C563" s="13">
        <f t="shared" si="48"/>
        <v>-0.4754160046724891</v>
      </c>
      <c r="D563" s="10">
        <f t="shared" si="50"/>
        <v>0.21129600207666183</v>
      </c>
      <c r="E563" s="19"/>
      <c r="V563" s="14">
        <f t="shared" si="51"/>
        <v>0.04464600049358068</v>
      </c>
      <c r="W563" s="37">
        <f t="shared" si="52"/>
        <v>0.4754160046724891</v>
      </c>
      <c r="X563" s="38">
        <f t="shared" si="53"/>
        <v>112.5</v>
      </c>
    </row>
    <row r="564" spans="1:24" ht="12.75">
      <c r="A564" s="4">
        <v>112.6</v>
      </c>
      <c r="B564" s="8">
        <f t="shared" si="49"/>
        <v>23.65722296367379</v>
      </c>
      <c r="C564" s="13">
        <f t="shared" si="48"/>
        <v>-0.4703518112331828</v>
      </c>
      <c r="D564" s="10">
        <f t="shared" si="50"/>
        <v>0.20885959646233695</v>
      </c>
      <c r="E564" s="19"/>
      <c r="V564" s="14">
        <f t="shared" si="51"/>
        <v>0.04362233103441024</v>
      </c>
      <c r="W564" s="37">
        <f t="shared" si="52"/>
        <v>0.4703518112331828</v>
      </c>
      <c r="X564" s="38">
        <f t="shared" si="53"/>
        <v>112.6</v>
      </c>
    </row>
    <row r="565" spans="1:24" ht="12.75">
      <c r="A565" s="4">
        <v>112.7</v>
      </c>
      <c r="B565" s="8">
        <f t="shared" si="49"/>
        <v>23.662302646378542</v>
      </c>
      <c r="C565" s="13">
        <f t="shared" si="48"/>
        <v>-0.46527212852842936</v>
      </c>
      <c r="D565" s="10">
        <f t="shared" si="50"/>
        <v>0.20642064264792784</v>
      </c>
      <c r="E565" s="19"/>
      <c r="V565" s="14">
        <f t="shared" si="51"/>
        <v>0.042609481711183526</v>
      </c>
      <c r="W565" s="37">
        <f t="shared" si="52"/>
        <v>0.46527212852842936</v>
      </c>
      <c r="X565" s="38">
        <f t="shared" si="53"/>
        <v>112.7</v>
      </c>
    </row>
    <row r="566" spans="1:24" ht="12.75">
      <c r="A566" s="4">
        <v>112.8</v>
      </c>
      <c r="B566" s="8">
        <f t="shared" si="49"/>
        <v>23.66739777951886</v>
      </c>
      <c r="C566" s="13">
        <f t="shared" si="48"/>
        <v>-0.4601769953881103</v>
      </c>
      <c r="D566" s="10">
        <f t="shared" si="50"/>
        <v>0.20397916462238933</v>
      </c>
      <c r="E566" s="19"/>
      <c r="V566" s="14">
        <f t="shared" si="51"/>
        <v>0.0416074996000478</v>
      </c>
      <c r="W566" s="37">
        <f t="shared" si="52"/>
        <v>0.4601769953881103</v>
      </c>
      <c r="X566" s="38">
        <f t="shared" si="53"/>
        <v>112.8</v>
      </c>
    </row>
    <row r="567" spans="1:24" ht="12.75">
      <c r="A567" s="4">
        <v>112.9</v>
      </c>
      <c r="B567" s="8">
        <f t="shared" si="49"/>
        <v>23.672508324409105</v>
      </c>
      <c r="C567" s="13">
        <f t="shared" si="48"/>
        <v>-0.455066450497867</v>
      </c>
      <c r="D567" s="10">
        <f t="shared" si="50"/>
        <v>0.20153518622580469</v>
      </c>
      <c r="E567" s="19"/>
      <c r="V567" s="14">
        <f t="shared" si="51"/>
        <v>0.04061643128706977</v>
      </c>
      <c r="W567" s="37">
        <f t="shared" si="52"/>
        <v>0.455066450497867</v>
      </c>
      <c r="X567" s="38">
        <f t="shared" si="53"/>
        <v>112.9</v>
      </c>
    </row>
    <row r="568" spans="1:24" ht="12.75">
      <c r="A568" s="4">
        <v>113</v>
      </c>
      <c r="B568" s="8">
        <f t="shared" si="49"/>
        <v>23.677634242507278</v>
      </c>
      <c r="C568" s="13">
        <f t="shared" si="48"/>
        <v>-0.4499405323996939</v>
      </c>
      <c r="D568" s="10">
        <f t="shared" si="50"/>
        <v>0.19908873115030704</v>
      </c>
      <c r="E568" s="19"/>
      <c r="V568" s="14">
        <f t="shared" si="51"/>
        <v>0.039636322871039235</v>
      </c>
      <c r="W568" s="37">
        <f t="shared" si="52"/>
        <v>0.4499405323996939</v>
      </c>
      <c r="X568" s="38">
        <f t="shared" si="53"/>
        <v>113</v>
      </c>
    </row>
    <row r="569" spans="1:24" ht="12.75">
      <c r="A569" s="4">
        <v>113.1</v>
      </c>
      <c r="B569" s="8">
        <f t="shared" si="49"/>
        <v>23.68277549541436</v>
      </c>
      <c r="C569" s="13">
        <f t="shared" si="48"/>
        <v>-0.4447992794926101</v>
      </c>
      <c r="D569" s="10">
        <f t="shared" si="50"/>
        <v>0.19663982294103013</v>
      </c>
      <c r="E569" s="19"/>
      <c r="V569" s="14">
        <f t="shared" si="51"/>
        <v>0.038667219966279684</v>
      </c>
      <c r="W569" s="37">
        <f t="shared" si="52"/>
        <v>0.4447992794926101</v>
      </c>
      <c r="X569" s="38">
        <f t="shared" si="53"/>
        <v>113.1</v>
      </c>
    </row>
    <row r="570" spans="1:24" ht="12.75">
      <c r="A570" s="4">
        <v>113.2</v>
      </c>
      <c r="B570" s="8">
        <f t="shared" si="49"/>
        <v>23.687932044873655</v>
      </c>
      <c r="C570" s="13">
        <f t="shared" si="48"/>
        <v>-0.43964273003331655</v>
      </c>
      <c r="D570" s="10">
        <f t="shared" si="50"/>
        <v>0.19418848499704794</v>
      </c>
      <c r="E570" s="19"/>
      <c r="V570" s="14">
        <f t="shared" si="51"/>
        <v>0.037709167705448715</v>
      </c>
      <c r="W570" s="37">
        <f t="shared" si="52"/>
        <v>0.43964273003331655</v>
      </c>
      <c r="X570" s="38">
        <f t="shared" si="53"/>
        <v>113.2</v>
      </c>
    </row>
    <row r="571" spans="1:24" ht="12.75">
      <c r="A571" s="4">
        <v>113.3</v>
      </c>
      <c r="B571" s="8">
        <f t="shared" si="49"/>
        <v>23.693103852770165</v>
      </c>
      <c r="C571" s="13">
        <f t="shared" si="48"/>
        <v>-0.43447092213680705</v>
      </c>
      <c r="D571" s="10">
        <f t="shared" si="50"/>
        <v>0.1917347405722891</v>
      </c>
      <c r="E571" s="19"/>
      <c r="V571" s="14">
        <f t="shared" si="51"/>
        <v>0.036762210742323</v>
      </c>
      <c r="W571" s="37">
        <f t="shared" si="52"/>
        <v>0.43447092213680705</v>
      </c>
      <c r="X571" s="38">
        <f t="shared" si="53"/>
        <v>113.3</v>
      </c>
    </row>
    <row r="572" spans="1:24" ht="12.75">
      <c r="A572" s="4">
        <v>113.4</v>
      </c>
      <c r="B572" s="8">
        <f t="shared" si="49"/>
        <v>23.69829088112993</v>
      </c>
      <c r="C572" s="13">
        <f t="shared" si="48"/>
        <v>-0.4292838937770398</v>
      </c>
      <c r="D572" s="10">
        <f t="shared" si="50"/>
        <v>0.18927861277647257</v>
      </c>
      <c r="E572" s="19"/>
      <c r="V572" s="14">
        <f t="shared" si="51"/>
        <v>0.035826393254585844</v>
      </c>
      <c r="W572" s="37">
        <f t="shared" si="52"/>
        <v>0.4292838937770398</v>
      </c>
      <c r="X572" s="38">
        <f t="shared" si="53"/>
        <v>113.4</v>
      </c>
    </row>
    <row r="573" spans="1:24" ht="12.75">
      <c r="A573" s="4">
        <v>113.5</v>
      </c>
      <c r="B573" s="8">
        <f t="shared" si="49"/>
        <v>23.70349309211941</v>
      </c>
      <c r="C573" s="13">
        <f t="shared" si="48"/>
        <v>-0.42408168278756264</v>
      </c>
      <c r="D573" s="10">
        <f t="shared" si="50"/>
        <v>0.1868201245760188</v>
      </c>
      <c r="E573" s="19"/>
      <c r="V573" s="14">
        <f t="shared" si="51"/>
        <v>0.03490175894659918</v>
      </c>
      <c r="W573" s="37">
        <f t="shared" si="52"/>
        <v>0.42408168278756264</v>
      </c>
      <c r="X573" s="38">
        <f t="shared" si="53"/>
        <v>113.5</v>
      </c>
    </row>
    <row r="574" spans="1:24" ht="12.75">
      <c r="A574" s="4">
        <v>113.6</v>
      </c>
      <c r="B574" s="8">
        <f t="shared" si="49"/>
        <v>23.708710448044855</v>
      </c>
      <c r="C574" s="13">
        <f t="shared" si="48"/>
        <v>-0.41886432686211705</v>
      </c>
      <c r="D574" s="10">
        <f t="shared" si="50"/>
        <v>0.1843592987949459</v>
      </c>
      <c r="E574" s="19"/>
      <c r="V574" s="14">
        <f t="shared" si="51"/>
        <v>0.03398835105216414</v>
      </c>
      <c r="W574" s="37">
        <f t="shared" si="52"/>
        <v>0.41886432686211705</v>
      </c>
      <c r="X574" s="38">
        <f t="shared" si="53"/>
        <v>113.6</v>
      </c>
    </row>
    <row r="575" spans="1:24" ht="12.75">
      <c r="A575" s="4">
        <v>113.7</v>
      </c>
      <c r="B575" s="8">
        <f t="shared" si="49"/>
        <v>23.713942911351662</v>
      </c>
      <c r="C575" s="13">
        <f t="shared" si="48"/>
        <v>-0.41363186355530956</v>
      </c>
      <c r="D575" s="10">
        <f t="shared" si="50"/>
        <v>0.18189615811579135</v>
      </c>
      <c r="E575" s="19"/>
      <c r="V575" s="14">
        <f t="shared" si="51"/>
        <v>0.03308621233728497</v>
      </c>
      <c r="W575" s="37">
        <f t="shared" si="52"/>
        <v>0.41363186355530956</v>
      </c>
      <c r="X575" s="38">
        <f t="shared" si="53"/>
        <v>113.7</v>
      </c>
    </row>
    <row r="576" spans="1:24" ht="12.75">
      <c r="A576" s="4">
        <v>113.8</v>
      </c>
      <c r="B576" s="8">
        <f t="shared" si="49"/>
        <v>23.719190444623752</v>
      </c>
      <c r="C576" s="13">
        <f t="shared" si="48"/>
        <v>-0.4083843302832193</v>
      </c>
      <c r="D576" s="10">
        <f t="shared" si="50"/>
        <v>0.17943072508050056</v>
      </c>
      <c r="E576" s="19"/>
      <c r="V576" s="14">
        <f t="shared" si="51"/>
        <v>0.03219538510291418</v>
      </c>
      <c r="W576" s="37">
        <f t="shared" si="52"/>
        <v>0.4083843302832193</v>
      </c>
      <c r="X576" s="38">
        <f t="shared" si="53"/>
        <v>113.8</v>
      </c>
    </row>
    <row r="577" spans="1:24" ht="12.75">
      <c r="A577" s="4">
        <v>113.9</v>
      </c>
      <c r="B577" s="8">
        <f t="shared" si="49"/>
        <v>23.724453010582973</v>
      </c>
      <c r="C577" s="13">
        <f t="shared" si="48"/>
        <v>-0.4031217643239984</v>
      </c>
      <c r="D577" s="10">
        <f t="shared" si="50"/>
        <v>0.17696302209130743</v>
      </c>
      <c r="E577" s="19"/>
      <c r="V577" s="14">
        <f t="shared" si="51"/>
        <v>0.03131591118768856</v>
      </c>
      <c r="W577" s="37">
        <f t="shared" si="52"/>
        <v>0.4031217643239984</v>
      </c>
      <c r="X577" s="38">
        <f t="shared" si="53"/>
        <v>113.9</v>
      </c>
    </row>
    <row r="578" spans="1:24" ht="12.75">
      <c r="A578" s="4">
        <v>114</v>
      </c>
      <c r="B578" s="8">
        <f t="shared" si="49"/>
        <v>23.729730572088453</v>
      </c>
      <c r="C578" s="13">
        <f t="shared" si="48"/>
        <v>-0.3978442028185185</v>
      </c>
      <c r="D578" s="10">
        <f t="shared" si="50"/>
        <v>0.17449307141163092</v>
      </c>
      <c r="E578" s="19"/>
      <c r="V578" s="14">
        <f t="shared" si="51"/>
        <v>0.03044783197066453</v>
      </c>
      <c r="W578" s="37">
        <f t="shared" si="52"/>
        <v>0.3978442028185185</v>
      </c>
      <c r="X578" s="38">
        <f t="shared" si="53"/>
        <v>114</v>
      </c>
    </row>
    <row r="579" spans="1:24" ht="12.75">
      <c r="A579" s="4">
        <v>114.1</v>
      </c>
      <c r="B579" s="8">
        <f t="shared" si="49"/>
        <v>23.735023092135975</v>
      </c>
      <c r="C579" s="13">
        <f t="shared" si="48"/>
        <v>-0.3925516827709963</v>
      </c>
      <c r="D579" s="10">
        <f t="shared" si="50"/>
        <v>0.17202089516695718</v>
      </c>
      <c r="E579" s="19"/>
      <c r="V579" s="14">
        <f t="shared" si="51"/>
        <v>0.02959118837404127</v>
      </c>
      <c r="W579" s="37">
        <f t="shared" si="52"/>
        <v>0.3925516827709963</v>
      </c>
      <c r="X579" s="38">
        <f t="shared" si="53"/>
        <v>114.1</v>
      </c>
    </row>
    <row r="580" spans="1:24" ht="12.75">
      <c r="A580" s="4">
        <v>114.2</v>
      </c>
      <c r="B580" s="8">
        <f t="shared" si="49"/>
        <v>23.74033053385742</v>
      </c>
      <c r="C580" s="13">
        <f t="shared" si="48"/>
        <v>-0.3872442410495509</v>
      </c>
      <c r="D580" s="10">
        <f t="shared" si="50"/>
        <v>0.1695465153456878</v>
      </c>
      <c r="E580" s="19"/>
      <c r="V580" s="14">
        <f t="shared" si="51"/>
        <v>0.028746020865865547</v>
      </c>
      <c r="W580" s="37">
        <f t="shared" si="52"/>
        <v>0.3872442410495509</v>
      </c>
      <c r="X580" s="38">
        <f t="shared" si="53"/>
        <v>114.2</v>
      </c>
    </row>
    <row r="581" spans="1:24" ht="12.75">
      <c r="A581" s="4">
        <v>114.3</v>
      </c>
      <c r="B581" s="8">
        <f t="shared" si="49"/>
        <v>23.745652860520114</v>
      </c>
      <c r="C581" s="13">
        <f t="shared" si="48"/>
        <v>-0.38192191438685796</v>
      </c>
      <c r="D581" s="10">
        <f t="shared" si="50"/>
        <v>0.16706995380002537</v>
      </c>
      <c r="E581" s="19"/>
      <c r="V581" s="14">
        <f t="shared" si="51"/>
        <v>0.02791236946274261</v>
      </c>
      <c r="W581" s="37">
        <f t="shared" si="52"/>
        <v>0.38192191438685796</v>
      </c>
      <c r="X581" s="38">
        <f t="shared" si="53"/>
        <v>114.3</v>
      </c>
    </row>
    <row r="582" spans="1:24" ht="12.75">
      <c r="A582" s="4">
        <v>114.4</v>
      </c>
      <c r="B582" s="8">
        <f t="shared" si="49"/>
        <v>23.75099003552623</v>
      </c>
      <c r="C582" s="13">
        <f t="shared" si="48"/>
        <v>-0.37658473938074266</v>
      </c>
      <c r="D582" s="10">
        <f t="shared" si="50"/>
        <v>0.1645912322468281</v>
      </c>
      <c r="E582" s="19"/>
      <c r="V582" s="14">
        <f t="shared" si="51"/>
        <v>0.027090273732529303</v>
      </c>
      <c r="W582" s="37">
        <f t="shared" si="52"/>
        <v>0.37658473938074266</v>
      </c>
      <c r="X582" s="38">
        <f t="shared" si="53"/>
        <v>114.4</v>
      </c>
    </row>
    <row r="583" spans="1:24" ht="12.75">
      <c r="A583" s="4">
        <v>114.5</v>
      </c>
      <c r="B583" s="8">
        <f t="shared" si="49"/>
        <v>23.75634202241218</v>
      </c>
      <c r="C583" s="13">
        <f t="shared" si="48"/>
        <v>-0.37123275249479093</v>
      </c>
      <c r="D583" s="10">
        <f t="shared" si="50"/>
        <v>0.16211037226846767</v>
      </c>
      <c r="E583" s="19"/>
      <c r="V583" s="14">
        <f t="shared" si="51"/>
        <v>0.02627977279702117</v>
      </c>
      <c r="W583" s="37">
        <f t="shared" si="52"/>
        <v>0.37123275249479093</v>
      </c>
      <c r="X583" s="38">
        <f t="shared" si="53"/>
        <v>114.5</v>
      </c>
    </row>
    <row r="584" spans="1:24" ht="12.75">
      <c r="A584" s="4">
        <v>114.6</v>
      </c>
      <c r="B584" s="8">
        <f t="shared" si="49"/>
        <v>23.761708784848057</v>
      </c>
      <c r="C584" s="13">
        <f aca="true" t="shared" si="54" ref="C584:C647">B584-$B$3</f>
        <v>-0.3658659900589143</v>
      </c>
      <c r="D584" s="10">
        <f t="shared" si="50"/>
        <v>0.15962739531366243</v>
      </c>
      <c r="E584" s="19"/>
      <c r="V584" s="14">
        <f t="shared" si="51"/>
        <v>0.02548090533462426</v>
      </c>
      <c r="W584" s="37">
        <f t="shared" si="52"/>
        <v>0.3658659900589143</v>
      </c>
      <c r="X584" s="38">
        <f t="shared" si="53"/>
        <v>114.6</v>
      </c>
    </row>
    <row r="585" spans="1:24" ht="12.75">
      <c r="A585" s="4">
        <v>114.7</v>
      </c>
      <c r="B585" s="8">
        <f aca="true" t="shared" si="55" ref="B585:B648">DEGREES(ASIN((A585^2+$A$3^2-$C$5^2)/(2*A585*$A$3)))</f>
        <v>23.767090286636993</v>
      </c>
      <c r="C585" s="13">
        <f t="shared" si="54"/>
        <v>-0.3604844882699787</v>
      </c>
      <c r="D585" s="10">
        <f aca="true" t="shared" si="56" ref="D585:D648">ABS(50*C585)/A585</f>
        <v>0.15714232269833422</v>
      </c>
      <c r="E585" s="19"/>
      <c r="V585" s="14">
        <f aca="true" t="shared" si="57" ref="V585:V648">D585^2</f>
        <v>0.02469370958302741</v>
      </c>
      <c r="W585" s="37">
        <f aca="true" t="shared" si="58" ref="W585:W648">-C585</f>
        <v>0.3604844882699787</v>
      </c>
      <c r="X585" s="38">
        <f aca="true" t="shared" si="59" ref="X585:X648">A585</f>
        <v>114.7</v>
      </c>
    </row>
    <row r="586" spans="1:24" ht="12.75">
      <c r="A586" s="4">
        <v>114.8</v>
      </c>
      <c r="B586" s="8">
        <f t="shared" si="55"/>
        <v>23.772486491714567</v>
      </c>
      <c r="C586" s="13">
        <f t="shared" si="54"/>
        <v>-0.35508828319240493</v>
      </c>
      <c r="D586" s="10">
        <f t="shared" si="56"/>
        <v>0.15465517560644815</v>
      </c>
      <c r="E586" s="19"/>
      <c r="V586" s="14">
        <f t="shared" si="57"/>
        <v>0.023918223341861312</v>
      </c>
      <c r="W586" s="37">
        <f t="shared" si="58"/>
        <v>0.35508828319240493</v>
      </c>
      <c r="X586" s="38">
        <f t="shared" si="59"/>
        <v>114.8</v>
      </c>
    </row>
    <row r="587" spans="1:24" ht="12.75">
      <c r="A587" s="4">
        <v>114.9</v>
      </c>
      <c r="B587" s="8">
        <f t="shared" si="55"/>
        <v>23.777897364148274</v>
      </c>
      <c r="C587" s="13">
        <f t="shared" si="54"/>
        <v>-0.34967741075869796</v>
      </c>
      <c r="D587" s="10">
        <f t="shared" si="56"/>
        <v>0.1521659750908172</v>
      </c>
      <c r="E587" s="19"/>
      <c r="V587" s="14">
        <f t="shared" si="57"/>
        <v>0.0231544839753392</v>
      </c>
      <c r="W587" s="37">
        <f t="shared" si="58"/>
        <v>0.34967741075869796</v>
      </c>
      <c r="X587" s="38">
        <f t="shared" si="59"/>
        <v>114.9</v>
      </c>
    </row>
    <row r="588" spans="1:24" ht="12.75">
      <c r="A588" s="4">
        <v>115</v>
      </c>
      <c r="B588" s="8">
        <f t="shared" si="55"/>
        <v>23.783322868136864</v>
      </c>
      <c r="C588" s="13">
        <f t="shared" si="54"/>
        <v>-0.34425190677010775</v>
      </c>
      <c r="D588" s="10">
        <f t="shared" si="56"/>
        <v>0.1496747420739599</v>
      </c>
      <c r="E588" s="19"/>
      <c r="V588" s="14">
        <f t="shared" si="57"/>
        <v>0.02240252841490642</v>
      </c>
      <c r="W588" s="37">
        <f t="shared" si="58"/>
        <v>0.34425190677010775</v>
      </c>
      <c r="X588" s="38">
        <f t="shared" si="59"/>
        <v>115</v>
      </c>
    </row>
    <row r="589" spans="1:24" ht="12.75">
      <c r="A589" s="4">
        <v>115.1</v>
      </c>
      <c r="B589" s="8">
        <f t="shared" si="55"/>
        <v>23.788762968009824</v>
      </c>
      <c r="C589" s="13">
        <f t="shared" si="54"/>
        <v>-0.33881180689714796</v>
      </c>
      <c r="D589" s="10">
        <f t="shared" si="56"/>
        <v>0.14718149734889138</v>
      </c>
      <c r="E589" s="19"/>
      <c r="V589" s="14">
        <f t="shared" si="57"/>
        <v>0.02166239316186172</v>
      </c>
      <c r="W589" s="37">
        <f t="shared" si="58"/>
        <v>0.33881180689714796</v>
      </c>
      <c r="X589" s="38">
        <f t="shared" si="59"/>
        <v>115.1</v>
      </c>
    </row>
    <row r="590" spans="1:24" ht="12.75">
      <c r="A590" s="4">
        <v>115.2</v>
      </c>
      <c r="B590" s="8">
        <f t="shared" si="55"/>
        <v>23.79421762822674</v>
      </c>
      <c r="C590" s="13">
        <f t="shared" si="54"/>
        <v>-0.33335714668023186</v>
      </c>
      <c r="D590" s="10">
        <f t="shared" si="56"/>
        <v>0.14468626157996176</v>
      </c>
      <c r="E590" s="19"/>
      <c r="V590" s="14">
        <f t="shared" si="57"/>
        <v>0.020934114289985116</v>
      </c>
      <c r="W590" s="37">
        <f t="shared" si="58"/>
        <v>0.33335714668023186</v>
      </c>
      <c r="X590" s="38">
        <f t="shared" si="59"/>
        <v>115.2</v>
      </c>
    </row>
    <row r="591" spans="1:24" ht="12.75">
      <c r="A591" s="4">
        <v>115.3</v>
      </c>
      <c r="B591" s="8">
        <f t="shared" si="55"/>
        <v>23.799686813376788</v>
      </c>
      <c r="C591" s="13">
        <f t="shared" si="54"/>
        <v>-0.32788796153018396</v>
      </c>
      <c r="D591" s="10">
        <f t="shared" si="56"/>
        <v>0.1421890553036357</v>
      </c>
      <c r="E591" s="19"/>
      <c r="V591" s="14">
        <f t="shared" si="57"/>
        <v>0.020217727448140373</v>
      </c>
      <c r="W591" s="37">
        <f t="shared" si="58"/>
        <v>0.32788796153018396</v>
      </c>
      <c r="X591" s="38">
        <f t="shared" si="59"/>
        <v>115.3</v>
      </c>
    </row>
    <row r="592" spans="1:24" ht="12.75">
      <c r="A592" s="4">
        <v>115.4</v>
      </c>
      <c r="B592" s="8">
        <f t="shared" si="55"/>
        <v>23.805170488178074</v>
      </c>
      <c r="C592" s="13">
        <f t="shared" si="54"/>
        <v>-0.3224042867288972</v>
      </c>
      <c r="D592" s="10">
        <f t="shared" si="56"/>
        <v>0.13968989892933154</v>
      </c>
      <c r="E592" s="19"/>
      <c r="V592" s="14">
        <f t="shared" si="57"/>
        <v>0.01951326786288686</v>
      </c>
      <c r="W592" s="37">
        <f t="shared" si="58"/>
        <v>0.3224042867288972</v>
      </c>
      <c r="X592" s="38">
        <f t="shared" si="59"/>
        <v>115.4</v>
      </c>
    </row>
    <row r="593" spans="1:24" ht="12.75">
      <c r="A593" s="4">
        <v>115.5</v>
      </c>
      <c r="B593" s="8">
        <f t="shared" si="55"/>
        <v>23.810668617477177</v>
      </c>
      <c r="C593" s="13">
        <f t="shared" si="54"/>
        <v>-0.3169061574297949</v>
      </c>
      <c r="D593" s="10">
        <f t="shared" si="56"/>
        <v>0.13718881274017095</v>
      </c>
      <c r="E593" s="19"/>
      <c r="V593" s="14">
        <f t="shared" si="57"/>
        <v>0.01882077034105769</v>
      </c>
      <c r="W593" s="37">
        <f t="shared" si="58"/>
        <v>0.3169061574297949</v>
      </c>
      <c r="X593" s="38">
        <f t="shared" si="59"/>
        <v>115.5</v>
      </c>
    </row>
    <row r="594" spans="1:24" ht="12.75">
      <c r="A594" s="4">
        <v>115.6</v>
      </c>
      <c r="B594" s="8">
        <f t="shared" si="55"/>
        <v>23.816181166248473</v>
      </c>
      <c r="C594" s="13">
        <f t="shared" si="54"/>
        <v>-0.3113936086584985</v>
      </c>
      <c r="D594" s="10">
        <f t="shared" si="56"/>
        <v>0.13468581689381426</v>
      </c>
      <c r="E594" s="19"/>
      <c r="V594" s="14">
        <f t="shared" si="57"/>
        <v>0.018140269272354063</v>
      </c>
      <c r="W594" s="37">
        <f t="shared" si="58"/>
        <v>0.3113936086584985</v>
      </c>
      <c r="X594" s="38">
        <f t="shared" si="59"/>
        <v>115.6</v>
      </c>
    </row>
    <row r="595" spans="1:24" ht="12.75">
      <c r="A595" s="4">
        <v>115.7</v>
      </c>
      <c r="B595" s="8">
        <f t="shared" si="55"/>
        <v>23.82170809959363</v>
      </c>
      <c r="C595" s="13">
        <f t="shared" si="54"/>
        <v>-0.305866675313343</v>
      </c>
      <c r="D595" s="10">
        <f t="shared" si="56"/>
        <v>0.13218093142322515</v>
      </c>
      <c r="E595" s="19"/>
      <c r="V595" s="14">
        <f t="shared" si="57"/>
        <v>0.01747179863191135</v>
      </c>
      <c r="W595" s="37">
        <f t="shared" si="58"/>
        <v>0.305866675313343</v>
      </c>
      <c r="X595" s="38">
        <f t="shared" si="59"/>
        <v>115.7</v>
      </c>
    </row>
    <row r="596" spans="1:24" ht="12.75">
      <c r="A596" s="4">
        <v>115.8</v>
      </c>
      <c r="B596" s="8">
        <f t="shared" si="55"/>
        <v>23.82724938274105</v>
      </c>
      <c r="C596" s="13">
        <f t="shared" si="54"/>
        <v>-0.30032539216592014</v>
      </c>
      <c r="D596" s="10">
        <f t="shared" si="56"/>
        <v>0.12967417623744393</v>
      </c>
      <c r="E596" s="19"/>
      <c r="V596" s="14">
        <f t="shared" si="57"/>
        <v>0.016815391982859668</v>
      </c>
      <c r="W596" s="37">
        <f t="shared" si="58"/>
        <v>0.30032539216592014</v>
      </c>
      <c r="X596" s="38">
        <f t="shared" si="59"/>
        <v>115.8</v>
      </c>
    </row>
    <row r="597" spans="1:24" ht="12.75">
      <c r="A597" s="4">
        <v>115.9</v>
      </c>
      <c r="B597" s="8">
        <f t="shared" si="55"/>
        <v>23.832804981045253</v>
      </c>
      <c r="C597" s="13">
        <f t="shared" si="54"/>
        <v>-0.2947697938617182</v>
      </c>
      <c r="D597" s="10">
        <f t="shared" si="56"/>
        <v>0.12716557112239785</v>
      </c>
      <c r="E597" s="19"/>
      <c r="V597" s="14">
        <f t="shared" si="57"/>
        <v>0.016171082478885625</v>
      </c>
      <c r="W597" s="37">
        <f t="shared" si="58"/>
        <v>0.2947697938617182</v>
      </c>
      <c r="X597" s="38">
        <f t="shared" si="59"/>
        <v>115.9</v>
      </c>
    </row>
    <row r="598" spans="1:24" ht="12.75">
      <c r="A598" s="4">
        <v>116</v>
      </c>
      <c r="B598" s="8">
        <f t="shared" si="55"/>
        <v>23.838374859986406</v>
      </c>
      <c r="C598" s="13">
        <f t="shared" si="54"/>
        <v>-0.28919991492056596</v>
      </c>
      <c r="D598" s="10">
        <f t="shared" si="56"/>
        <v>0.12465513574162326</v>
      </c>
      <c r="E598" s="19"/>
      <c r="V598" s="14">
        <f t="shared" si="57"/>
        <v>0.015538902866762521</v>
      </c>
      <c r="W598" s="37">
        <f t="shared" si="58"/>
        <v>0.28919991492056596</v>
      </c>
      <c r="X598" s="38">
        <f t="shared" si="59"/>
        <v>116</v>
      </c>
    </row>
    <row r="599" spans="1:24" ht="12.75">
      <c r="A599" s="4">
        <v>116.1</v>
      </c>
      <c r="B599" s="8">
        <f t="shared" si="55"/>
        <v>23.84395898516974</v>
      </c>
      <c r="C599" s="13">
        <f t="shared" si="54"/>
        <v>-0.2836157897372331</v>
      </c>
      <c r="D599" s="10">
        <f t="shared" si="56"/>
        <v>0.1221428896370513</v>
      </c>
      <c r="E599" s="19"/>
      <c r="V599" s="14">
        <f t="shared" si="57"/>
        <v>0.014918885488888894</v>
      </c>
      <c r="W599" s="37">
        <f t="shared" si="58"/>
        <v>0.2836157897372331</v>
      </c>
      <c r="X599" s="38">
        <f t="shared" si="59"/>
        <v>116.1</v>
      </c>
    </row>
    <row r="600" spans="1:24" ht="12.75">
      <c r="A600" s="4">
        <v>116.2</v>
      </c>
      <c r="B600" s="8">
        <f t="shared" si="55"/>
        <v>23.849557322324944</v>
      </c>
      <c r="C600" s="13">
        <f t="shared" si="54"/>
        <v>-0.27801745258202715</v>
      </c>
      <c r="D600" s="10">
        <f t="shared" si="56"/>
        <v>0.11962885222978793</v>
      </c>
      <c r="E600" s="19"/>
      <c r="V600" s="14">
        <f t="shared" si="57"/>
        <v>0.014311062285816438</v>
      </c>
      <c r="W600" s="37">
        <f t="shared" si="58"/>
        <v>0.27801745258202715</v>
      </c>
      <c r="X600" s="38">
        <f t="shared" si="59"/>
        <v>116.2</v>
      </c>
    </row>
    <row r="601" spans="1:24" ht="12.75">
      <c r="A601" s="4">
        <v>116.3</v>
      </c>
      <c r="B601" s="8">
        <f t="shared" si="55"/>
        <v>23.855169837305702</v>
      </c>
      <c r="C601" s="13">
        <f t="shared" si="54"/>
        <v>-0.2724049376012694</v>
      </c>
      <c r="D601" s="10">
        <f t="shared" si="56"/>
        <v>0.11711304282083809</v>
      </c>
      <c r="E601" s="19"/>
      <c r="V601" s="14">
        <f t="shared" si="57"/>
        <v>0.013715464798755456</v>
      </c>
      <c r="W601" s="37">
        <f t="shared" si="58"/>
        <v>0.2724049376012694</v>
      </c>
      <c r="X601" s="38">
        <f t="shared" si="59"/>
        <v>116.3</v>
      </c>
    </row>
    <row r="602" spans="1:24" ht="12.75">
      <c r="A602" s="4">
        <v>116.4</v>
      </c>
      <c r="B602" s="8">
        <f t="shared" si="55"/>
        <v>23.86079649608911</v>
      </c>
      <c r="C602" s="13">
        <f t="shared" si="54"/>
        <v>-0.26677827881785987</v>
      </c>
      <c r="D602" s="10">
        <f t="shared" si="56"/>
        <v>0.1145954805918642</v>
      </c>
      <c r="E602" s="19"/>
      <c r="V602" s="14">
        <f t="shared" si="57"/>
        <v>0.013132124172080324</v>
      </c>
      <c r="W602" s="37">
        <f t="shared" si="58"/>
        <v>0.26677827881785987</v>
      </c>
      <c r="X602" s="38">
        <f t="shared" si="59"/>
        <v>116.4</v>
      </c>
    </row>
    <row r="603" spans="1:24" ht="12.75">
      <c r="A603" s="4">
        <v>116.5</v>
      </c>
      <c r="B603" s="8">
        <f t="shared" si="55"/>
        <v>23.86643726477513</v>
      </c>
      <c r="C603" s="13">
        <f t="shared" si="54"/>
        <v>-0.2611375101318423</v>
      </c>
      <c r="D603" s="10">
        <f t="shared" si="56"/>
        <v>0.11207618460594089</v>
      </c>
      <c r="E603" s="19"/>
      <c r="V603" s="14">
        <f t="shared" si="57"/>
        <v>0.012561071155824942</v>
      </c>
      <c r="W603" s="37">
        <f t="shared" si="58"/>
        <v>0.2611375101318423</v>
      </c>
      <c r="X603" s="38">
        <f t="shared" si="59"/>
        <v>116.5</v>
      </c>
    </row>
    <row r="604" spans="1:24" ht="12.75">
      <c r="A604" s="4">
        <v>116.6</v>
      </c>
      <c r="B604" s="8">
        <f t="shared" si="55"/>
        <v>23.872092109586077</v>
      </c>
      <c r="C604" s="13">
        <f t="shared" si="54"/>
        <v>-0.25548266532089414</v>
      </c>
      <c r="D604" s="10">
        <f t="shared" si="56"/>
        <v>0.10955517380827365</v>
      </c>
      <c r="E604" s="19"/>
      <c r="V604" s="14">
        <f t="shared" si="57"/>
        <v>0.012002336108161048</v>
      </c>
      <c r="W604" s="37">
        <f t="shared" si="58"/>
        <v>0.25548266532089414</v>
      </c>
      <c r="X604" s="38">
        <f t="shared" si="59"/>
        <v>116.6</v>
      </c>
    </row>
    <row r="605" spans="1:24" ht="12.75">
      <c r="A605" s="4">
        <v>116.7</v>
      </c>
      <c r="B605" s="8">
        <f t="shared" si="55"/>
        <v>23.877760996866037</v>
      </c>
      <c r="C605" s="13">
        <f t="shared" si="54"/>
        <v>-0.2498137780409344</v>
      </c>
      <c r="D605" s="10">
        <f t="shared" si="56"/>
        <v>0.10703246702696419</v>
      </c>
      <c r="E605" s="19"/>
      <c r="V605" s="14">
        <f t="shared" si="57"/>
        <v>0.011455948997878176</v>
      </c>
      <c r="W605" s="37">
        <f t="shared" si="58"/>
        <v>0.2498137780409344</v>
      </c>
      <c r="X605" s="38">
        <f t="shared" si="59"/>
        <v>116.7</v>
      </c>
    </row>
    <row r="606" spans="1:24" ht="12.75">
      <c r="A606" s="4">
        <v>116.8</v>
      </c>
      <c r="B606" s="8">
        <f t="shared" si="55"/>
        <v>23.883443893080397</v>
      </c>
      <c r="C606" s="13">
        <f t="shared" si="54"/>
        <v>-0.2441308818265746</v>
      </c>
      <c r="D606" s="10">
        <f t="shared" si="56"/>
        <v>0.10450808297370488</v>
      </c>
      <c r="E606" s="19"/>
      <c r="V606" s="14">
        <f t="shared" si="57"/>
        <v>0.010921939406838785</v>
      </c>
      <c r="W606" s="37">
        <f t="shared" si="58"/>
        <v>0.2441308818265746</v>
      </c>
      <c r="X606" s="38">
        <f t="shared" si="59"/>
        <v>116.8</v>
      </c>
    </row>
    <row r="607" spans="1:24" ht="12.75">
      <c r="A607" s="4">
        <v>116.9</v>
      </c>
      <c r="B607" s="8">
        <f t="shared" si="55"/>
        <v>23.88914076481531</v>
      </c>
      <c r="C607" s="13">
        <f t="shared" si="54"/>
        <v>-0.23843401009166243</v>
      </c>
      <c r="D607" s="10">
        <f t="shared" si="56"/>
        <v>0.10198204024450916</v>
      </c>
      <c r="E607" s="19"/>
      <c r="V607" s="14">
        <f t="shared" si="57"/>
        <v>0.010400336532432686</v>
      </c>
      <c r="W607" s="37">
        <f t="shared" si="58"/>
        <v>0.23843401009166243</v>
      </c>
      <c r="X607" s="38">
        <f t="shared" si="59"/>
        <v>116.9</v>
      </c>
    </row>
    <row r="608" spans="1:24" ht="12.75">
      <c r="A608" s="4">
        <v>117</v>
      </c>
      <c r="B608" s="8">
        <f t="shared" si="55"/>
        <v>23.894851578777065</v>
      </c>
      <c r="C608" s="13">
        <f t="shared" si="54"/>
        <v>-0.232723196129907</v>
      </c>
      <c r="D608" s="10">
        <f t="shared" si="56"/>
        <v>0.09945435732047307</v>
      </c>
      <c r="E608" s="19"/>
      <c r="V608" s="14">
        <f t="shared" si="57"/>
        <v>0.009891169190028335</v>
      </c>
      <c r="W608" s="37">
        <f t="shared" si="58"/>
        <v>0.232723196129907</v>
      </c>
      <c r="X608" s="38">
        <f t="shared" si="59"/>
        <v>117</v>
      </c>
    </row>
    <row r="609" spans="1:24" ht="12.75">
      <c r="A609" s="4">
        <v>117.1</v>
      </c>
      <c r="B609" s="8">
        <f t="shared" si="55"/>
        <v>23.90057630179176</v>
      </c>
      <c r="C609" s="13">
        <f t="shared" si="54"/>
        <v>-0.22699847311521282</v>
      </c>
      <c r="D609" s="10">
        <f t="shared" si="56"/>
        <v>0.09692505256840855</v>
      </c>
      <c r="E609" s="19"/>
      <c r="V609" s="14">
        <f t="shared" si="57"/>
        <v>0.009394465815388761</v>
      </c>
      <c r="W609" s="37">
        <f t="shared" si="58"/>
        <v>0.22699847311521282</v>
      </c>
      <c r="X609" s="38">
        <f t="shared" si="59"/>
        <v>117.1</v>
      </c>
    </row>
    <row r="610" spans="1:24" ht="12.75">
      <c r="A610" s="4">
        <v>117.2</v>
      </c>
      <c r="B610" s="8">
        <f t="shared" si="55"/>
        <v>23.90631490080457</v>
      </c>
      <c r="C610" s="13">
        <f t="shared" si="54"/>
        <v>-0.221259874102401</v>
      </c>
      <c r="D610" s="10">
        <f t="shared" si="56"/>
        <v>0.09439414424163865</v>
      </c>
      <c r="E610" s="19"/>
      <c r="V610" s="14">
        <f t="shared" si="57"/>
        <v>0.008910254467111283</v>
      </c>
      <c r="W610" s="37">
        <f t="shared" si="58"/>
        <v>0.221259874102401</v>
      </c>
      <c r="X610" s="38">
        <f t="shared" si="59"/>
        <v>117.2</v>
      </c>
    </row>
    <row r="611" spans="1:24" ht="12.75">
      <c r="A611" s="4">
        <v>117.3</v>
      </c>
      <c r="B611" s="8">
        <f t="shared" si="55"/>
        <v>23.912067342879357</v>
      </c>
      <c r="C611" s="13">
        <f t="shared" si="54"/>
        <v>-0.21550743202761424</v>
      </c>
      <c r="D611" s="10">
        <f t="shared" si="56"/>
        <v>0.09186165048065398</v>
      </c>
      <c r="E611" s="19"/>
      <c r="V611" s="14">
        <f t="shared" si="57"/>
        <v>0.008438562829029835</v>
      </c>
      <c r="W611" s="37">
        <f t="shared" si="58"/>
        <v>0.21550743202761424</v>
      </c>
      <c r="X611" s="38">
        <f t="shared" si="59"/>
        <v>117.3</v>
      </c>
    </row>
    <row r="612" spans="1:24" ht="12.75">
      <c r="A612" s="4">
        <v>117.4</v>
      </c>
      <c r="B612" s="8">
        <f t="shared" si="55"/>
        <v>23.917833595198143</v>
      </c>
      <c r="C612" s="13">
        <f t="shared" si="54"/>
        <v>-0.20974117970882844</v>
      </c>
      <c r="D612" s="10">
        <f t="shared" si="56"/>
        <v>0.08932758931381109</v>
      </c>
      <c r="E612" s="19"/>
      <c r="V612" s="14">
        <f t="shared" si="57"/>
        <v>0.007979418212616897</v>
      </c>
      <c r="W612" s="37">
        <f t="shared" si="58"/>
        <v>0.20974117970882844</v>
      </c>
      <c r="X612" s="38">
        <f t="shared" si="59"/>
        <v>117.4</v>
      </c>
    </row>
    <row r="613" spans="1:24" ht="12.75">
      <c r="A613" s="4">
        <v>117.5</v>
      </c>
      <c r="B613" s="8">
        <f t="shared" si="55"/>
        <v>23.923613625060543</v>
      </c>
      <c r="C613" s="13">
        <f t="shared" si="54"/>
        <v>-0.2039611498464282</v>
      </c>
      <c r="D613" s="10">
        <f t="shared" si="56"/>
        <v>0.08679197865805456</v>
      </c>
      <c r="E613" s="19"/>
      <c r="V613" s="14">
        <f t="shared" si="57"/>
        <v>0.007532847559380198</v>
      </c>
      <c r="W613" s="37">
        <f t="shared" si="58"/>
        <v>0.2039611498464282</v>
      </c>
      <c r="X613" s="38">
        <f t="shared" si="59"/>
        <v>117.5</v>
      </c>
    </row>
    <row r="614" spans="1:24" ht="12.75">
      <c r="A614" s="4">
        <v>117.6</v>
      </c>
      <c r="B614" s="8">
        <f t="shared" si="55"/>
        <v>23.929407399883345</v>
      </c>
      <c r="C614" s="13">
        <f t="shared" si="54"/>
        <v>-0.19816737502362614</v>
      </c>
      <c r="D614" s="10">
        <f t="shared" si="56"/>
        <v>0.08425483631956894</v>
      </c>
      <c r="E614" s="19"/>
      <c r="V614" s="14">
        <f t="shared" si="57"/>
        <v>0.007098877443237353</v>
      </c>
      <c r="W614" s="37">
        <f t="shared" si="58"/>
        <v>0.19816737502362614</v>
      </c>
      <c r="X614" s="38">
        <f t="shared" si="59"/>
        <v>117.6</v>
      </c>
    </row>
    <row r="615" spans="1:24" ht="12.75">
      <c r="A615" s="4">
        <v>117.7</v>
      </c>
      <c r="B615" s="8">
        <f t="shared" si="55"/>
        <v>23.935214887199876</v>
      </c>
      <c r="C615" s="13">
        <f t="shared" si="54"/>
        <v>-0.1923598877070951</v>
      </c>
      <c r="D615" s="10">
        <f t="shared" si="56"/>
        <v>0.08171617999451788</v>
      </c>
      <c r="E615" s="19"/>
      <c r="V615" s="14">
        <f t="shared" si="57"/>
        <v>0.006677534072896445</v>
      </c>
      <c r="W615" s="37">
        <f t="shared" si="58"/>
        <v>0.1923598877070951</v>
      </c>
      <c r="X615" s="38">
        <f t="shared" si="59"/>
        <v>117.7</v>
      </c>
    </row>
    <row r="616" spans="1:24" ht="12.75">
      <c r="A616" s="4">
        <v>117.8</v>
      </c>
      <c r="B616" s="8">
        <f t="shared" si="55"/>
        <v>23.941036054659634</v>
      </c>
      <c r="C616" s="13">
        <f t="shared" si="54"/>
        <v>-0.18653872024733786</v>
      </c>
      <c r="D616" s="10">
        <f t="shared" si="56"/>
        <v>0.07917602726966802</v>
      </c>
      <c r="E616" s="19"/>
      <c r="V616" s="14">
        <f t="shared" si="57"/>
        <v>0.006268843294207214</v>
      </c>
      <c r="W616" s="37">
        <f t="shared" si="58"/>
        <v>0.18653872024733786</v>
      </c>
      <c r="X616" s="38">
        <f t="shared" si="59"/>
        <v>117.8</v>
      </c>
    </row>
    <row r="617" spans="1:24" ht="12.75">
      <c r="A617" s="4">
        <v>117.9</v>
      </c>
      <c r="B617" s="8">
        <f t="shared" si="55"/>
        <v>23.946870870027666</v>
      </c>
      <c r="C617" s="13">
        <f t="shared" si="54"/>
        <v>-0.1807039048793051</v>
      </c>
      <c r="D617" s="10">
        <f t="shared" si="56"/>
        <v>0.07663439562311497</v>
      </c>
      <c r="E617" s="19"/>
      <c r="V617" s="14">
        <f t="shared" si="57"/>
        <v>0.005872830592520103</v>
      </c>
      <c r="W617" s="37">
        <f t="shared" si="58"/>
        <v>0.1807039048793051</v>
      </c>
      <c r="X617" s="38">
        <f t="shared" si="59"/>
        <v>117.9</v>
      </c>
    </row>
    <row r="618" spans="1:24" ht="12.75">
      <c r="A618" s="4">
        <v>118</v>
      </c>
      <c r="B618" s="8">
        <f t="shared" si="55"/>
        <v>23.952719301184192</v>
      </c>
      <c r="C618" s="13">
        <f t="shared" si="54"/>
        <v>-0.1748554737227792</v>
      </c>
      <c r="D618" s="10">
        <f t="shared" si="56"/>
        <v>0.07409130242490644</v>
      </c>
      <c r="E618" s="19"/>
      <c r="V618" s="14">
        <f t="shared" si="57"/>
        <v>0.005489521095018947</v>
      </c>
      <c r="W618" s="37">
        <f t="shared" si="58"/>
        <v>0.1748554737227792</v>
      </c>
      <c r="X618" s="38">
        <f t="shared" si="59"/>
        <v>118</v>
      </c>
    </row>
    <row r="619" spans="1:24" ht="12.75">
      <c r="A619" s="4">
        <v>118.1</v>
      </c>
      <c r="B619" s="8">
        <f t="shared" si="55"/>
        <v>23.95858131612399</v>
      </c>
      <c r="C619" s="13">
        <f t="shared" si="54"/>
        <v>-0.16899345878298178</v>
      </c>
      <c r="D619" s="10">
        <f t="shared" si="56"/>
        <v>0.0715467649377569</v>
      </c>
      <c r="E619" s="19"/>
      <c r="V619" s="14">
        <f t="shared" si="57"/>
        <v>0.00511893957305864</v>
      </c>
      <c r="W619" s="37">
        <f t="shared" si="58"/>
        <v>0.16899345878298178</v>
      </c>
      <c r="X619" s="38">
        <f t="shared" si="59"/>
        <v>118.1</v>
      </c>
    </row>
    <row r="620" spans="1:24" ht="12.75">
      <c r="A620" s="4">
        <v>118.2</v>
      </c>
      <c r="B620" s="8">
        <f t="shared" si="55"/>
        <v>23.964456882955975</v>
      </c>
      <c r="C620" s="13">
        <f t="shared" si="54"/>
        <v>-0.16311789195099635</v>
      </c>
      <c r="D620" s="10">
        <f t="shared" si="56"/>
        <v>0.06900080031768036</v>
      </c>
      <c r="E620" s="19"/>
      <c r="V620" s="14">
        <f t="shared" si="57"/>
        <v>0.004761110444480398</v>
      </c>
      <c r="W620" s="37">
        <f t="shared" si="58"/>
        <v>0.16311789195099635</v>
      </c>
      <c r="X620" s="38">
        <f t="shared" si="59"/>
        <v>118.2</v>
      </c>
    </row>
    <row r="621" spans="1:24" ht="12.75">
      <c r="A621" s="4">
        <v>118.3</v>
      </c>
      <c r="B621" s="8">
        <f t="shared" si="55"/>
        <v>23.970345969902684</v>
      </c>
      <c r="C621" s="13">
        <f t="shared" si="54"/>
        <v>-0.15722880500428715</v>
      </c>
      <c r="D621" s="10">
        <f t="shared" si="56"/>
        <v>0.06645342561466068</v>
      </c>
      <c r="E621" s="19"/>
      <c r="V621" s="14">
        <f t="shared" si="57"/>
        <v>0.00441605777592324</v>
      </c>
      <c r="W621" s="37">
        <f t="shared" si="58"/>
        <v>0.15722880500428715</v>
      </c>
      <c r="X621" s="38">
        <f t="shared" si="59"/>
        <v>118.3</v>
      </c>
    </row>
    <row r="622" spans="1:24" ht="12.75">
      <c r="A622" s="4">
        <v>118.4</v>
      </c>
      <c r="B622" s="8">
        <f t="shared" si="55"/>
        <v>23.97624854529977</v>
      </c>
      <c r="C622" s="13">
        <f t="shared" si="54"/>
        <v>-0.1513262296072</v>
      </c>
      <c r="D622" s="10">
        <f t="shared" si="56"/>
        <v>0.06390465777331081</v>
      </c>
      <c r="E622" s="19"/>
      <c r="V622" s="14">
        <f t="shared" si="57"/>
        <v>0.004083805285123973</v>
      </c>
      <c r="W622" s="37">
        <f t="shared" si="58"/>
        <v>0.1513262296072</v>
      </c>
      <c r="X622" s="38">
        <f t="shared" si="59"/>
        <v>118.4</v>
      </c>
    </row>
    <row r="623" spans="1:24" ht="12.75">
      <c r="A623" s="4">
        <v>118.5</v>
      </c>
      <c r="B623" s="8">
        <f t="shared" si="55"/>
        <v>23.98216457759556</v>
      </c>
      <c r="C623" s="13">
        <f t="shared" si="54"/>
        <v>-0.14541019731140992</v>
      </c>
      <c r="D623" s="10">
        <f t="shared" si="56"/>
        <v>0.061354513633506295</v>
      </c>
      <c r="E623" s="19"/>
      <c r="V623" s="14">
        <f t="shared" si="57"/>
        <v>0.00376437634320411</v>
      </c>
      <c r="W623" s="37">
        <f t="shared" si="58"/>
        <v>0.14541019731140992</v>
      </c>
      <c r="X623" s="38">
        <f t="shared" si="59"/>
        <v>118.5</v>
      </c>
    </row>
    <row r="624" spans="1:24" ht="12.75">
      <c r="A624" s="4">
        <v>118.6</v>
      </c>
      <c r="B624" s="8">
        <f t="shared" si="55"/>
        <v>23.98809403535057</v>
      </c>
      <c r="C624" s="13">
        <f t="shared" si="54"/>
        <v>-0.13948073955640083</v>
      </c>
      <c r="D624" s="10">
        <f t="shared" si="56"/>
        <v>0.05880300993102902</v>
      </c>
      <c r="E624" s="19"/>
      <c r="V624" s="14">
        <f t="shared" si="57"/>
        <v>0.0034577939769486975</v>
      </c>
      <c r="W624" s="37">
        <f t="shared" si="58"/>
        <v>0.13948073955640083</v>
      </c>
      <c r="X624" s="38">
        <f t="shared" si="59"/>
        <v>118.6</v>
      </c>
    </row>
    <row r="625" spans="1:24" ht="12.75">
      <c r="A625" s="4">
        <v>118.7</v>
      </c>
      <c r="B625" s="8">
        <f t="shared" si="55"/>
        <v>23.994036887236945</v>
      </c>
      <c r="C625" s="13">
        <f t="shared" si="54"/>
        <v>-0.13353788767002683</v>
      </c>
      <c r="D625" s="10">
        <f t="shared" si="56"/>
        <v>0.05625016329824214</v>
      </c>
      <c r="E625" s="19"/>
      <c r="V625" s="14">
        <f t="shared" si="57"/>
        <v>0.003164080871078907</v>
      </c>
      <c r="W625" s="37">
        <f t="shared" si="58"/>
        <v>0.13353788767002683</v>
      </c>
      <c r="X625" s="38">
        <f t="shared" si="59"/>
        <v>118.7</v>
      </c>
    </row>
    <row r="626" spans="1:24" ht="12.75">
      <c r="A626" s="4">
        <v>118.8</v>
      </c>
      <c r="B626" s="8">
        <f t="shared" si="55"/>
        <v>23.999993102038072</v>
      </c>
      <c r="C626" s="13">
        <f t="shared" si="54"/>
        <v>-0.12758167286889943</v>
      </c>
      <c r="D626" s="10">
        <f t="shared" si="56"/>
        <v>0.05369599026468831</v>
      </c>
      <c r="E626" s="19"/>
      <c r="V626" s="14">
        <f t="shared" si="57"/>
        <v>0.002883259370505502</v>
      </c>
      <c r="W626" s="37">
        <f t="shared" si="58"/>
        <v>0.12758167286889943</v>
      </c>
      <c r="X626" s="38">
        <f t="shared" si="59"/>
        <v>118.8</v>
      </c>
    </row>
    <row r="627" spans="1:24" ht="12.75">
      <c r="A627" s="4">
        <v>118.9</v>
      </c>
      <c r="B627" s="8">
        <f t="shared" si="55"/>
        <v>24.00596264864808</v>
      </c>
      <c r="C627" s="13">
        <f t="shared" si="54"/>
        <v>-0.12161212625889206</v>
      </c>
      <c r="D627" s="10">
        <f t="shared" si="56"/>
        <v>0.05114050725773425</v>
      </c>
      <c r="E627" s="19"/>
      <c r="V627" s="14">
        <f t="shared" si="57"/>
        <v>0.0026153514825783698</v>
      </c>
      <c r="W627" s="37">
        <f t="shared" si="58"/>
        <v>0.12161212625889206</v>
      </c>
      <c r="X627" s="38">
        <f t="shared" si="59"/>
        <v>118.9</v>
      </c>
    </row>
    <row r="628" spans="1:24" ht="12.75">
      <c r="A628" s="4">
        <v>119</v>
      </c>
      <c r="B628" s="8">
        <f t="shared" si="55"/>
        <v>24.01194549607131</v>
      </c>
      <c r="C628" s="13">
        <f t="shared" si="54"/>
        <v>-0.11562927883566232</v>
      </c>
      <c r="D628" s="10">
        <f t="shared" si="56"/>
        <v>0.04858373060321946</v>
      </c>
      <c r="E628" s="19"/>
      <c r="V628" s="14">
        <f t="shared" si="57"/>
        <v>0.002360378879326203</v>
      </c>
      <c r="W628" s="37">
        <f t="shared" si="58"/>
        <v>0.11562927883566232</v>
      </c>
      <c r="X628" s="38">
        <f t="shared" si="59"/>
        <v>119</v>
      </c>
    </row>
    <row r="629" spans="1:24" ht="12.75">
      <c r="A629" s="4">
        <v>119.1</v>
      </c>
      <c r="B629" s="8">
        <f t="shared" si="55"/>
        <v>24.017941613421943</v>
      </c>
      <c r="C629" s="13">
        <f t="shared" si="54"/>
        <v>-0.10963316148502855</v>
      </c>
      <c r="D629" s="10">
        <f t="shared" si="56"/>
        <v>0.04602567652604054</v>
      </c>
      <c r="E629" s="19"/>
      <c r="V629" s="14">
        <f t="shared" si="57"/>
        <v>0.002118362899679719</v>
      </c>
      <c r="W629" s="37">
        <f t="shared" si="58"/>
        <v>0.10963316148502855</v>
      </c>
      <c r="X629" s="38">
        <f t="shared" si="59"/>
        <v>119.1</v>
      </c>
    </row>
    <row r="630" spans="1:24" ht="12.75">
      <c r="A630" s="4">
        <v>119.2</v>
      </c>
      <c r="B630" s="8">
        <f t="shared" si="55"/>
        <v>24.023950969923426</v>
      </c>
      <c r="C630" s="13">
        <f t="shared" si="54"/>
        <v>-0.1036238049835454</v>
      </c>
      <c r="D630" s="10">
        <f t="shared" si="56"/>
        <v>0.04346636115081602</v>
      </c>
      <c r="E630" s="19"/>
      <c r="V630" s="14">
        <f t="shared" si="57"/>
        <v>0.0018893245516931683</v>
      </c>
      <c r="W630" s="37">
        <f t="shared" si="58"/>
        <v>0.1036238049835454</v>
      </c>
      <c r="X630" s="38">
        <f t="shared" si="59"/>
        <v>119.2</v>
      </c>
    </row>
    <row r="631" spans="1:24" ht="12.75">
      <c r="A631" s="4">
        <v>119.3</v>
      </c>
      <c r="B631" s="8">
        <f t="shared" si="55"/>
        <v>24.02997353490808</v>
      </c>
      <c r="C631" s="13">
        <f t="shared" si="54"/>
        <v>-0.09760123999889103</v>
      </c>
      <c r="D631" s="10">
        <f t="shared" si="56"/>
        <v>0.040905800502469</v>
      </c>
      <c r="E631" s="19"/>
      <c r="V631" s="14">
        <f t="shared" si="57"/>
        <v>0.0016732845147477934</v>
      </c>
      <c r="W631" s="37">
        <f t="shared" si="58"/>
        <v>0.09760123999889103</v>
      </c>
      <c r="X631" s="38">
        <f t="shared" si="59"/>
        <v>119.3</v>
      </c>
    </row>
    <row r="632" spans="1:24" ht="12.75">
      <c r="A632" s="4">
        <v>119.4</v>
      </c>
      <c r="B632" s="8">
        <f t="shared" si="55"/>
        <v>24.03600927781665</v>
      </c>
      <c r="C632" s="13">
        <f t="shared" si="54"/>
        <v>-0.09156549709032191</v>
      </c>
      <c r="D632" s="10">
        <f t="shared" si="56"/>
        <v>0.03834401050683497</v>
      </c>
      <c r="E632" s="19"/>
      <c r="V632" s="14">
        <f t="shared" si="57"/>
        <v>0.0014702631417482703</v>
      </c>
      <c r="W632" s="37">
        <f t="shared" si="58"/>
        <v>0.09156549709032191</v>
      </c>
      <c r="X632" s="38">
        <f t="shared" si="59"/>
        <v>119.4</v>
      </c>
    </row>
    <row r="633" spans="1:24" ht="12.75">
      <c r="A633" s="4">
        <v>119.5</v>
      </c>
      <c r="B633" s="8">
        <f t="shared" si="55"/>
        <v>24.04205816819772</v>
      </c>
      <c r="C633" s="13">
        <f t="shared" si="54"/>
        <v>-0.08551660670925187</v>
      </c>
      <c r="D633" s="10">
        <f t="shared" si="56"/>
        <v>0.035781006991318774</v>
      </c>
      <c r="E633" s="19"/>
      <c r="V633" s="14">
        <f t="shared" si="57"/>
        <v>0.001280280461312803</v>
      </c>
      <c r="W633" s="37">
        <f t="shared" si="58"/>
        <v>0.08551660670925187</v>
      </c>
      <c r="X633" s="38">
        <f t="shared" si="59"/>
        <v>119.5</v>
      </c>
    </row>
    <row r="634" spans="1:24" ht="12.75">
      <c r="A634" s="4">
        <v>119.6</v>
      </c>
      <c r="B634" s="8">
        <f t="shared" si="55"/>
        <v>24.048120175707428</v>
      </c>
      <c r="C634" s="13">
        <f t="shared" si="54"/>
        <v>-0.07945459919954345</v>
      </c>
      <c r="D634" s="10">
        <f t="shared" si="56"/>
        <v>0.03321680568542787</v>
      </c>
      <c r="E634" s="19"/>
      <c r="V634" s="14">
        <f t="shared" si="57"/>
        <v>0.0011033561799434733</v>
      </c>
      <c r="W634" s="37">
        <f t="shared" si="58"/>
        <v>0.07945459919954345</v>
      </c>
      <c r="X634" s="38">
        <f t="shared" si="59"/>
        <v>119.6</v>
      </c>
    </row>
    <row r="635" spans="1:24" ht="12.75">
      <c r="A635" s="4">
        <v>119.7</v>
      </c>
      <c r="B635" s="8">
        <f t="shared" si="55"/>
        <v>24.054195270108888</v>
      </c>
      <c r="C635" s="13">
        <f t="shared" si="54"/>
        <v>-0.07337950479808342</v>
      </c>
      <c r="D635" s="10">
        <f t="shared" si="56"/>
        <v>0.030651422221421643</v>
      </c>
      <c r="E635" s="19"/>
      <c r="V635" s="14">
        <f t="shared" si="57"/>
        <v>0.0009395096841958605</v>
      </c>
      <c r="W635" s="37">
        <f t="shared" si="58"/>
        <v>0.07337950479808342</v>
      </c>
      <c r="X635" s="38">
        <f t="shared" si="59"/>
        <v>119.7</v>
      </c>
    </row>
    <row r="636" spans="1:24" ht="12.75">
      <c r="A636" s="4">
        <v>119.8</v>
      </c>
      <c r="B636" s="8">
        <f t="shared" si="55"/>
        <v>24.060283421271734</v>
      </c>
      <c r="C636" s="13">
        <f t="shared" si="54"/>
        <v>-0.06729135363523753</v>
      </c>
      <c r="D636" s="10">
        <f t="shared" si="56"/>
        <v>0.028084872134907148</v>
      </c>
      <c r="E636" s="19"/>
      <c r="V636" s="14">
        <f t="shared" si="57"/>
        <v>0.000788760042834084</v>
      </c>
      <c r="W636" s="37">
        <f t="shared" si="58"/>
        <v>0.06729135363523753</v>
      </c>
      <c r="X636" s="38">
        <f t="shared" si="59"/>
        <v>119.8</v>
      </c>
    </row>
    <row r="637" spans="1:24" ht="12.75">
      <c r="A637" s="4">
        <v>119.9</v>
      </c>
      <c r="B637" s="8">
        <f t="shared" si="55"/>
        <v>24.066384599171762</v>
      </c>
      <c r="C637" s="13">
        <f t="shared" si="54"/>
        <v>-0.06119017573520935</v>
      </c>
      <c r="D637" s="10">
        <f t="shared" si="56"/>
        <v>0.025517170865391722</v>
      </c>
      <c r="E637" s="19"/>
      <c r="V637" s="14">
        <f t="shared" si="57"/>
        <v>0.0006511260089735961</v>
      </c>
      <c r="W637" s="37">
        <f t="shared" si="58"/>
        <v>0.06119017573520935</v>
      </c>
      <c r="X637" s="38">
        <f t="shared" si="59"/>
        <v>119.9</v>
      </c>
    </row>
    <row r="638" spans="1:24" ht="12.75">
      <c r="A638" s="4">
        <v>120</v>
      </c>
      <c r="B638" s="8">
        <f t="shared" si="55"/>
        <v>24.07249877389037</v>
      </c>
      <c r="C638" s="13">
        <f t="shared" si="54"/>
        <v>-0.055076001016601595</v>
      </c>
      <c r="D638" s="10">
        <f t="shared" si="56"/>
        <v>0.022948333756917332</v>
      </c>
      <c r="E638" s="19"/>
      <c r="V638" s="14">
        <f t="shared" si="57"/>
        <v>0.0005266260222188716</v>
      </c>
      <c r="W638" s="37">
        <f t="shared" si="58"/>
        <v>0.055076001016601595</v>
      </c>
      <c r="X638" s="38">
        <f t="shared" si="59"/>
        <v>120</v>
      </c>
    </row>
    <row r="639" spans="1:24" ht="12.75">
      <c r="A639" s="4">
        <v>120.1</v>
      </c>
      <c r="B639" s="8">
        <f t="shared" si="55"/>
        <v>24.07862591561422</v>
      </c>
      <c r="C639" s="13">
        <f t="shared" si="54"/>
        <v>-0.04894885929275006</v>
      </c>
      <c r="D639" s="10">
        <f t="shared" si="56"/>
        <v>0.020378376058597027</v>
      </c>
      <c r="E639" s="19"/>
      <c r="V639" s="14">
        <f t="shared" si="57"/>
        <v>0.0004152782107856005</v>
      </c>
      <c r="W639" s="37">
        <f t="shared" si="58"/>
        <v>0.04894885929275006</v>
      </c>
      <c r="X639" s="38">
        <f t="shared" si="59"/>
        <v>120.1</v>
      </c>
    </row>
    <row r="640" spans="1:24" ht="12.75">
      <c r="A640" s="4">
        <v>120.2</v>
      </c>
      <c r="B640" s="8">
        <f t="shared" si="55"/>
        <v>24.08476599463467</v>
      </c>
      <c r="C640" s="13">
        <f t="shared" si="54"/>
        <v>-0.04280878027230273</v>
      </c>
      <c r="D640" s="10">
        <f t="shared" si="56"/>
        <v>0.01780731292525072</v>
      </c>
      <c r="E640" s="19"/>
      <c r="V640" s="14">
        <f t="shared" si="57"/>
        <v>0.0003171003936178013</v>
      </c>
      <c r="W640" s="37">
        <f t="shared" si="58"/>
        <v>0.04280878027230273</v>
      </c>
      <c r="X640" s="38">
        <f t="shared" si="59"/>
        <v>120.2</v>
      </c>
    </row>
    <row r="641" spans="1:24" ht="12.75">
      <c r="A641" s="4">
        <v>120.3</v>
      </c>
      <c r="B641" s="8">
        <f t="shared" si="55"/>
        <v>24.090918981347446</v>
      </c>
      <c r="C641" s="13">
        <f t="shared" si="54"/>
        <v>-0.03665579355952531</v>
      </c>
      <c r="D641" s="10">
        <f t="shared" si="56"/>
        <v>0.015235159417924068</v>
      </c>
      <c r="E641" s="19"/>
      <c r="V641" s="14">
        <f t="shared" si="57"/>
        <v>0.00023211008248956043</v>
      </c>
      <c r="W641" s="37">
        <f t="shared" si="58"/>
        <v>0.03665579355952531</v>
      </c>
      <c r="X641" s="38">
        <f t="shared" si="59"/>
        <v>120.3</v>
      </c>
    </row>
    <row r="642" spans="1:24" ht="12.75">
      <c r="A642" s="4">
        <v>120.4</v>
      </c>
      <c r="B642" s="8">
        <f t="shared" si="55"/>
        <v>24.09708484625211</v>
      </c>
      <c r="C642" s="13">
        <f t="shared" si="54"/>
        <v>-0.030489928654862553</v>
      </c>
      <c r="D642" s="10">
        <f t="shared" si="56"/>
        <v>0.012661930504511027</v>
      </c>
      <c r="E642" s="19"/>
      <c r="V642" s="14">
        <f t="shared" si="57"/>
        <v>0.00016032448410106687</v>
      </c>
      <c r="W642" s="37">
        <f t="shared" si="58"/>
        <v>0.030489928654862553</v>
      </c>
      <c r="X642" s="38">
        <f t="shared" si="59"/>
        <v>120.4</v>
      </c>
    </row>
    <row r="643" spans="1:24" ht="12.75">
      <c r="A643" s="4">
        <v>120.5</v>
      </c>
      <c r="B643" s="8">
        <f t="shared" si="55"/>
        <v>24.10326355995171</v>
      </c>
      <c r="C643" s="13">
        <f t="shared" si="54"/>
        <v>-0.024311214955261562</v>
      </c>
      <c r="D643" s="10">
        <f t="shared" si="56"/>
        <v>0.010087641060274507</v>
      </c>
      <c r="E643" s="19"/>
      <c r="V643" s="14">
        <f t="shared" si="57"/>
        <v>0.00010176050216093618</v>
      </c>
      <c r="W643" s="37">
        <f t="shared" si="58"/>
        <v>0.024311214955261562</v>
      </c>
      <c r="X643" s="38">
        <f t="shared" si="59"/>
        <v>120.5</v>
      </c>
    </row>
    <row r="644" spans="1:24" ht="12.75">
      <c r="A644" s="4">
        <v>120.6</v>
      </c>
      <c r="B644" s="8">
        <f t="shared" si="55"/>
        <v>24.109455093152278</v>
      </c>
      <c r="C644" s="13">
        <f t="shared" si="54"/>
        <v>-0.018119681754694028</v>
      </c>
      <c r="D644" s="10">
        <f t="shared" si="56"/>
        <v>0.007512305868446944</v>
      </c>
      <c r="E644" s="19"/>
      <c r="V644" s="14">
        <f t="shared" si="57"/>
        <v>5.643473946110239E-05</v>
      </c>
      <c r="W644" s="37">
        <f t="shared" si="58"/>
        <v>0.018119681754694028</v>
      </c>
      <c r="X644" s="38">
        <f t="shared" si="59"/>
        <v>120.6</v>
      </c>
    </row>
    <row r="645" spans="1:24" ht="12.75">
      <c r="A645" s="4">
        <v>120.7</v>
      </c>
      <c r="B645" s="8">
        <f t="shared" si="55"/>
        <v>24.11565941666239</v>
      </c>
      <c r="C645" s="13">
        <f t="shared" si="54"/>
        <v>-0.011915358244582563</v>
      </c>
      <c r="D645" s="10">
        <f t="shared" si="56"/>
        <v>0.004935939620788137</v>
      </c>
      <c r="E645" s="19"/>
      <c r="V645" s="14">
        <f t="shared" si="57"/>
        <v>2.4363499940066142E-05</v>
      </c>
      <c r="W645" s="37">
        <f t="shared" si="58"/>
        <v>0.011915358244582563</v>
      </c>
      <c r="X645" s="38">
        <f t="shared" si="59"/>
        <v>120.7</v>
      </c>
    </row>
    <row r="646" spans="1:24" ht="12.75">
      <c r="A646" s="4">
        <v>120.8</v>
      </c>
      <c r="B646" s="8">
        <f t="shared" si="55"/>
        <v>24.1218765013928</v>
      </c>
      <c r="C646" s="13">
        <f t="shared" si="54"/>
        <v>-0.005698273514170182</v>
      </c>
      <c r="D646" s="10">
        <f t="shared" si="56"/>
        <v>0.0023585569181167974</v>
      </c>
      <c r="E646" s="19"/>
      <c r="V646" s="14">
        <f t="shared" si="57"/>
        <v>5.562790735996605E-06</v>
      </c>
      <c r="W646" s="37">
        <f t="shared" si="58"/>
        <v>0.005698273514170182</v>
      </c>
      <c r="X646" s="38">
        <f t="shared" si="59"/>
        <v>120.8</v>
      </c>
    </row>
    <row r="647" spans="1:24" ht="12.75">
      <c r="A647" s="4">
        <v>120.9</v>
      </c>
      <c r="B647" s="8">
        <f t="shared" si="55"/>
        <v>24.128106318355925</v>
      </c>
      <c r="C647" s="13">
        <f t="shared" si="54"/>
        <v>0.0005315434489538973</v>
      </c>
      <c r="D647" s="10">
        <f t="shared" si="56"/>
        <v>0.00021982772909590458</v>
      </c>
      <c r="E647" s="19"/>
      <c r="V647" s="14">
        <f t="shared" si="57"/>
        <v>4.832423047946241E-08</v>
      </c>
      <c r="W647" s="37">
        <f t="shared" si="58"/>
        <v>-0.0005315434489538973</v>
      </c>
      <c r="X647" s="38">
        <f t="shared" si="59"/>
        <v>120.9</v>
      </c>
    </row>
    <row r="648" spans="1:24" ht="12.75">
      <c r="A648" s="4">
        <v>121</v>
      </c>
      <c r="B648" s="8">
        <f t="shared" si="55"/>
        <v>24.1343488386655</v>
      </c>
      <c r="C648" s="13">
        <f aca="true" t="shared" si="60" ref="C648:C711">B648-$B$3</f>
        <v>0.006774063758527404</v>
      </c>
      <c r="D648" s="10">
        <f t="shared" si="56"/>
        <v>0.002799199900217936</v>
      </c>
      <c r="E648" s="19"/>
      <c r="V648" s="14">
        <f t="shared" si="57"/>
        <v>7.835520081380103E-06</v>
      </c>
      <c r="W648" s="37">
        <f t="shared" si="58"/>
        <v>-0.006774063758527404</v>
      </c>
      <c r="X648" s="38">
        <f t="shared" si="59"/>
        <v>121</v>
      </c>
    </row>
    <row r="649" spans="1:24" ht="12.75">
      <c r="A649" s="4">
        <v>121.1</v>
      </c>
      <c r="B649" s="8">
        <f aca="true" t="shared" si="61" ref="B649:B712">DEGREES(ASIN((A649^2+$A$3^2-$C$5^2)/(2*A649*$A$3)))</f>
        <v>24.14060403353612</v>
      </c>
      <c r="C649" s="13">
        <f t="shared" si="60"/>
        <v>0.01302925862914961</v>
      </c>
      <c r="D649" s="10">
        <f aca="true" t="shared" si="62" ref="D649:D712">ABS(50*C649)/A649</f>
        <v>0.0053795452638933155</v>
      </c>
      <c r="E649" s="19"/>
      <c r="V649" s="14">
        <f aca="true" t="shared" si="63" ref="V649:V712">D649^2</f>
        <v>2.8939507246277003E-05</v>
      </c>
      <c r="W649" s="37">
        <f aca="true" t="shared" si="64" ref="W649:W712">-C649</f>
        <v>-0.01302925862914961</v>
      </c>
      <c r="X649" s="38">
        <f aca="true" t="shared" si="65" ref="X649:X712">A649</f>
        <v>121.1</v>
      </c>
    </row>
    <row r="650" spans="1:24" ht="12.75">
      <c r="A650" s="4">
        <v>121.2</v>
      </c>
      <c r="B650" s="8">
        <f t="shared" si="61"/>
        <v>24.14687187428278</v>
      </c>
      <c r="C650" s="13">
        <f t="shared" si="60"/>
        <v>0.019297099375808813</v>
      </c>
      <c r="D650" s="10">
        <f t="shared" si="62"/>
        <v>0.007960849577478883</v>
      </c>
      <c r="E650" s="19"/>
      <c r="V650" s="14">
        <f t="shared" si="63"/>
        <v>6.337512599524571E-05</v>
      </c>
      <c r="W650" s="37">
        <f t="shared" si="64"/>
        <v>-0.019297099375808813</v>
      </c>
      <c r="X650" s="38">
        <f t="shared" si="65"/>
        <v>121.2</v>
      </c>
    </row>
    <row r="651" spans="1:24" ht="12.75">
      <c r="A651" s="4">
        <v>121.3</v>
      </c>
      <c r="B651" s="8">
        <f t="shared" si="61"/>
        <v>24.153152332320523</v>
      </c>
      <c r="C651" s="13">
        <f t="shared" si="60"/>
        <v>0.025577557413551943</v>
      </c>
      <c r="D651" s="10">
        <f t="shared" si="62"/>
        <v>0.010543098686542433</v>
      </c>
      <c r="E651" s="19"/>
      <c r="V651" s="14">
        <f t="shared" si="63"/>
        <v>0.00011115692991417278</v>
      </c>
      <c r="W651" s="37">
        <f t="shared" si="64"/>
        <v>-0.025577557413551943</v>
      </c>
      <c r="X651" s="38">
        <f t="shared" si="65"/>
        <v>121.3</v>
      </c>
    </row>
    <row r="652" spans="1:24" ht="12.75">
      <c r="A652" s="4">
        <v>121.4</v>
      </c>
      <c r="B652" s="8">
        <f t="shared" si="61"/>
        <v>24.159445379163966</v>
      </c>
      <c r="C652" s="13">
        <f t="shared" si="60"/>
        <v>0.031870604256994284</v>
      </c>
      <c r="D652" s="10">
        <f t="shared" si="62"/>
        <v>0.01312627852429748</v>
      </c>
      <c r="E652" s="19"/>
      <c r="V652" s="14">
        <f t="shared" si="63"/>
        <v>0.00017229918789743323</v>
      </c>
      <c r="W652" s="37">
        <f t="shared" si="64"/>
        <v>-0.031870604256994284</v>
      </c>
      <c r="X652" s="38">
        <f t="shared" si="65"/>
        <v>121.4</v>
      </c>
    </row>
    <row r="653" spans="1:24" ht="12.75">
      <c r="A653" s="4">
        <v>121.5</v>
      </c>
      <c r="B653" s="8">
        <f t="shared" si="61"/>
        <v>24.16575098642689</v>
      </c>
      <c r="C653" s="13">
        <f t="shared" si="60"/>
        <v>0.03817621151991801</v>
      </c>
      <c r="D653" s="10">
        <f t="shared" si="62"/>
        <v>0.01571037511107737</v>
      </c>
      <c r="E653" s="19"/>
      <c r="V653" s="14">
        <f t="shared" si="63"/>
        <v>0.0002468158861307593</v>
      </c>
      <c r="W653" s="37">
        <f t="shared" si="64"/>
        <v>-0.03817621151991801</v>
      </c>
      <c r="X653" s="38">
        <f t="shared" si="65"/>
        <v>121.5</v>
      </c>
    </row>
    <row r="654" spans="1:24" ht="12.75">
      <c r="A654" s="4">
        <v>121.6</v>
      </c>
      <c r="B654" s="8">
        <f t="shared" si="61"/>
        <v>24.17206912582189</v>
      </c>
      <c r="C654" s="13">
        <f t="shared" si="60"/>
        <v>0.044494350914916936</v>
      </c>
      <c r="D654" s="10">
        <f t="shared" si="62"/>
        <v>0.018295374553830977</v>
      </c>
      <c r="E654" s="19"/>
      <c r="V654" s="14">
        <f t="shared" si="63"/>
        <v>0.00033472073006496605</v>
      </c>
      <c r="W654" s="37">
        <f t="shared" si="64"/>
        <v>-0.044494350914916936</v>
      </c>
      <c r="X654" s="38">
        <f t="shared" si="65"/>
        <v>121.6</v>
      </c>
    </row>
    <row r="655" spans="1:24" ht="12.75">
      <c r="A655" s="4">
        <v>121.7</v>
      </c>
      <c r="B655" s="8">
        <f t="shared" si="61"/>
        <v>24.17839976915985</v>
      </c>
      <c r="C655" s="13">
        <f t="shared" si="60"/>
        <v>0.050824994252877786</v>
      </c>
      <c r="D655" s="10">
        <f t="shared" si="62"/>
        <v>0.02088126304555373</v>
      </c>
      <c r="E655" s="19"/>
      <c r="V655" s="14">
        <f t="shared" si="63"/>
        <v>0.0004360271463776079</v>
      </c>
      <c r="W655" s="37">
        <f t="shared" si="64"/>
        <v>-0.050824994252877786</v>
      </c>
      <c r="X655" s="38">
        <f t="shared" si="65"/>
        <v>121.7</v>
      </c>
    </row>
    <row r="656" spans="1:24" ht="12.75">
      <c r="A656" s="4">
        <v>121.8</v>
      </c>
      <c r="B656" s="8">
        <f t="shared" si="61"/>
        <v>24.184742888349614</v>
      </c>
      <c r="C656" s="13">
        <f t="shared" si="60"/>
        <v>0.05716811344264272</v>
      </c>
      <c r="D656" s="10">
        <f t="shared" si="62"/>
        <v>0.023468026864795863</v>
      </c>
      <c r="E656" s="19"/>
      <c r="V656" s="14">
        <f t="shared" si="63"/>
        <v>0.0005507482849267803</v>
      </c>
      <c r="W656" s="37">
        <f t="shared" si="64"/>
        <v>-0.05716811344264272</v>
      </c>
      <c r="X656" s="38">
        <f t="shared" si="65"/>
        <v>121.8</v>
      </c>
    </row>
    <row r="657" spans="1:24" ht="12.75">
      <c r="A657" s="4">
        <v>121.9</v>
      </c>
      <c r="B657" s="8">
        <f t="shared" si="61"/>
        <v>24.191098455397608</v>
      </c>
      <c r="C657" s="13">
        <f t="shared" si="60"/>
        <v>0.06352368049063628</v>
      </c>
      <c r="D657" s="10">
        <f t="shared" si="62"/>
        <v>0.02605565237515844</v>
      </c>
      <c r="E657" s="19"/>
      <c r="V657" s="14">
        <f t="shared" si="63"/>
        <v>0.0006788970206950997</v>
      </c>
      <c r="W657" s="37">
        <f t="shared" si="64"/>
        <v>-0.06352368049063628</v>
      </c>
      <c r="X657" s="38">
        <f t="shared" si="65"/>
        <v>121.9</v>
      </c>
    </row>
    <row r="658" spans="1:24" ht="12.75">
      <c r="A658" s="4">
        <v>122</v>
      </c>
      <c r="B658" s="8">
        <f t="shared" si="61"/>
        <v>24.197466442407297</v>
      </c>
      <c r="C658" s="13">
        <f t="shared" si="60"/>
        <v>0.06989166750032538</v>
      </c>
      <c r="D658" s="10">
        <f t="shared" si="62"/>
        <v>0.028644126024723517</v>
      </c>
      <c r="E658" s="19"/>
      <c r="V658" s="14">
        <f t="shared" si="63"/>
        <v>0.0008204859557202431</v>
      </c>
      <c r="W658" s="37">
        <f t="shared" si="64"/>
        <v>-0.06989166750032538</v>
      </c>
      <c r="X658" s="38">
        <f t="shared" si="65"/>
        <v>122</v>
      </c>
    </row>
    <row r="659" spans="1:24" ht="12.75">
      <c r="A659" s="4">
        <v>122.1</v>
      </c>
      <c r="B659" s="8">
        <f t="shared" si="61"/>
        <v>24.203846821578963</v>
      </c>
      <c r="C659" s="13">
        <f t="shared" si="60"/>
        <v>0.07627204667199194</v>
      </c>
      <c r="D659" s="10">
        <f t="shared" si="62"/>
        <v>0.031233434345615048</v>
      </c>
      <c r="E659" s="19"/>
      <c r="V659" s="14">
        <f t="shared" si="63"/>
        <v>0.0009755274210218457</v>
      </c>
      <c r="W659" s="37">
        <f t="shared" si="64"/>
        <v>-0.07627204667199194</v>
      </c>
      <c r="X659" s="38">
        <f t="shared" si="65"/>
        <v>122.1</v>
      </c>
    </row>
    <row r="660" spans="1:24" ht="12.75">
      <c r="A660" s="4">
        <v>122.2</v>
      </c>
      <c r="B660" s="8">
        <f t="shared" si="61"/>
        <v>24.210239565209154</v>
      </c>
      <c r="C660" s="13">
        <f t="shared" si="60"/>
        <v>0.08266479030218221</v>
      </c>
      <c r="D660" s="10">
        <f t="shared" si="62"/>
        <v>0.03382356395342971</v>
      </c>
      <c r="E660" s="19"/>
      <c r="V660" s="14">
        <f t="shared" si="63"/>
        <v>0.0011440334785117498</v>
      </c>
      <c r="W660" s="37">
        <f t="shared" si="64"/>
        <v>-0.08266479030218221</v>
      </c>
      <c r="X660" s="38">
        <f t="shared" si="65"/>
        <v>122.2</v>
      </c>
    </row>
    <row r="661" spans="1:24" ht="12.75">
      <c r="A661" s="4">
        <v>122.3</v>
      </c>
      <c r="B661" s="8">
        <f t="shared" si="61"/>
        <v>24.216644645690323</v>
      </c>
      <c r="C661" s="13">
        <f t="shared" si="60"/>
        <v>0.08906987078335149</v>
      </c>
      <c r="D661" s="10">
        <f t="shared" si="62"/>
        <v>0.036414501546750404</v>
      </c>
      <c r="E661" s="19"/>
      <c r="V661" s="14">
        <f t="shared" si="63"/>
        <v>0.0013260159228982876</v>
      </c>
      <c r="W661" s="37">
        <f t="shared" si="64"/>
        <v>-0.08906987078335149</v>
      </c>
      <c r="X661" s="38">
        <f t="shared" si="65"/>
        <v>122.3</v>
      </c>
    </row>
    <row r="662" spans="1:24" ht="12.75">
      <c r="A662" s="4">
        <v>122.4</v>
      </c>
      <c r="B662" s="8">
        <f t="shared" si="61"/>
        <v>24.223062035510495</v>
      </c>
      <c r="C662" s="13">
        <f t="shared" si="60"/>
        <v>0.09548726060352308</v>
      </c>
      <c r="D662" s="10">
        <f t="shared" si="62"/>
        <v>0.03900623390666792</v>
      </c>
      <c r="E662" s="19"/>
      <c r="V662" s="14">
        <f t="shared" si="63"/>
        <v>0.0015214862835816903</v>
      </c>
      <c r="W662" s="37">
        <f t="shared" si="64"/>
        <v>-0.09548726060352308</v>
      </c>
      <c r="X662" s="38">
        <f t="shared" si="65"/>
        <v>122.4</v>
      </c>
    </row>
    <row r="663" spans="1:24" ht="12.75">
      <c r="A663" s="4">
        <v>122.5</v>
      </c>
      <c r="B663" s="8">
        <f t="shared" si="61"/>
        <v>24.229491707252787</v>
      </c>
      <c r="C663" s="13">
        <f t="shared" si="60"/>
        <v>0.10191693234581578</v>
      </c>
      <c r="D663" s="10">
        <f t="shared" si="62"/>
        <v>0.04159874789625134</v>
      </c>
      <c r="E663" s="19"/>
      <c r="V663" s="14">
        <f t="shared" si="63"/>
        <v>0.0017304558265358754</v>
      </c>
      <c r="W663" s="37">
        <f t="shared" si="64"/>
        <v>-0.10191693234581578</v>
      </c>
      <c r="X663" s="38">
        <f t="shared" si="65"/>
        <v>122.5</v>
      </c>
    </row>
    <row r="664" spans="1:24" ht="12.75">
      <c r="A664" s="4">
        <v>122.6</v>
      </c>
      <c r="B664" s="8">
        <f t="shared" si="61"/>
        <v>24.235933633595092</v>
      </c>
      <c r="C664" s="13">
        <f t="shared" si="60"/>
        <v>0.10835885868812056</v>
      </c>
      <c r="D664" s="10">
        <f t="shared" si="62"/>
        <v>0.0441920304600818</v>
      </c>
      <c r="E664" s="19"/>
      <c r="V664" s="14">
        <f t="shared" si="63"/>
        <v>0.0019529355561847975</v>
      </c>
      <c r="W664" s="37">
        <f t="shared" si="64"/>
        <v>-0.10835885868812056</v>
      </c>
      <c r="X664" s="38">
        <f t="shared" si="65"/>
        <v>122.6</v>
      </c>
    </row>
    <row r="665" spans="1:24" ht="12.75">
      <c r="A665" s="4">
        <v>122.7</v>
      </c>
      <c r="B665" s="8">
        <f t="shared" si="61"/>
        <v>24.242387787309575</v>
      </c>
      <c r="C665" s="13">
        <f t="shared" si="60"/>
        <v>0.11481301240260322</v>
      </c>
      <c r="D665" s="10">
        <f t="shared" si="62"/>
        <v>0.046786068623717696</v>
      </c>
      <c r="E665" s="19"/>
      <c r="V665" s="14">
        <f t="shared" si="63"/>
        <v>0.0021889362172632216</v>
      </c>
      <c r="W665" s="37">
        <f t="shared" si="64"/>
        <v>-0.11481301240260322</v>
      </c>
      <c r="X665" s="38">
        <f t="shared" si="65"/>
        <v>122.7</v>
      </c>
    </row>
    <row r="666" spans="1:24" ht="12.75">
      <c r="A666" s="4">
        <v>122.8</v>
      </c>
      <c r="B666" s="8">
        <f t="shared" si="61"/>
        <v>24.248854141262424</v>
      </c>
      <c r="C666" s="13">
        <f t="shared" si="60"/>
        <v>0.12127936635545211</v>
      </c>
      <c r="D666" s="10">
        <f t="shared" si="62"/>
        <v>0.04938084949326226</v>
      </c>
      <c r="E666" s="19"/>
      <c r="V666" s="14">
        <f t="shared" si="63"/>
        <v>0.0024384682966762197</v>
      </c>
      <c r="W666" s="37">
        <f t="shared" si="64"/>
        <v>-0.12127936635545211</v>
      </c>
      <c r="X666" s="38">
        <f t="shared" si="65"/>
        <v>122.8</v>
      </c>
    </row>
    <row r="667" spans="1:24" ht="12.75">
      <c r="A667" s="4">
        <v>122.9</v>
      </c>
      <c r="B667" s="8">
        <f t="shared" si="61"/>
        <v>24.255332668413327</v>
      </c>
      <c r="C667" s="13">
        <f t="shared" si="60"/>
        <v>0.1277578935063559</v>
      </c>
      <c r="D667" s="10">
        <f t="shared" si="62"/>
        <v>0.0519763602548234</v>
      </c>
      <c r="E667" s="19"/>
      <c r="V667" s="14">
        <f t="shared" si="63"/>
        <v>0.0027015420253391855</v>
      </c>
      <c r="W667" s="37">
        <f t="shared" si="64"/>
        <v>-0.1277578935063559</v>
      </c>
      <c r="X667" s="38">
        <f t="shared" si="65"/>
        <v>122.9</v>
      </c>
    </row>
    <row r="668" spans="1:24" ht="12.75">
      <c r="A668" s="4">
        <v>123</v>
      </c>
      <c r="B668" s="8">
        <f t="shared" si="61"/>
        <v>24.261823341815226</v>
      </c>
      <c r="C668" s="13">
        <f t="shared" si="60"/>
        <v>0.13424856690825493</v>
      </c>
      <c r="D668" s="10">
        <f t="shared" si="62"/>
        <v>0.05457258817408737</v>
      </c>
      <c r="E668" s="19"/>
      <c r="V668" s="14">
        <f t="shared" si="63"/>
        <v>0.0029781673800185404</v>
      </c>
      <c r="W668" s="37">
        <f t="shared" si="64"/>
        <v>-0.13424856690825493</v>
      </c>
      <c r="X668" s="38">
        <f t="shared" si="65"/>
        <v>123</v>
      </c>
    </row>
    <row r="669" spans="1:24" ht="12.75">
      <c r="A669" s="4">
        <v>123.1</v>
      </c>
      <c r="B669" s="8">
        <f t="shared" si="61"/>
        <v>24.268326134613794</v>
      </c>
      <c r="C669" s="13">
        <f t="shared" si="60"/>
        <v>0.1407513597068224</v>
      </c>
      <c r="D669" s="10">
        <f t="shared" si="62"/>
        <v>0.057169520595784895</v>
      </c>
      <c r="E669" s="19"/>
      <c r="V669" s="14">
        <f t="shared" si="63"/>
        <v>0.003268354085151873</v>
      </c>
      <c r="W669" s="37">
        <f t="shared" si="64"/>
        <v>-0.1407513597068224</v>
      </c>
      <c r="X669" s="38">
        <f t="shared" si="65"/>
        <v>123.1</v>
      </c>
    </row>
    <row r="670" spans="1:24" ht="12.75">
      <c r="A670" s="4">
        <v>123.2</v>
      </c>
      <c r="B670" s="8">
        <f t="shared" si="61"/>
        <v>24.274841020047134</v>
      </c>
      <c r="C670" s="13">
        <f t="shared" si="60"/>
        <v>0.1472662451401625</v>
      </c>
      <c r="D670" s="10">
        <f t="shared" si="62"/>
        <v>0.05976714494324777</v>
      </c>
      <c r="E670" s="19"/>
      <c r="V670" s="14">
        <f t="shared" si="63"/>
        <v>0.003572111614667188</v>
      </c>
      <c r="W670" s="37">
        <f t="shared" si="64"/>
        <v>-0.1472662451401625</v>
      </c>
      <c r="X670" s="38">
        <f t="shared" si="65"/>
        <v>123.2</v>
      </c>
    </row>
    <row r="671" spans="1:24" ht="12.75">
      <c r="A671" s="4">
        <v>123.3</v>
      </c>
      <c r="B671" s="8">
        <f t="shared" si="61"/>
        <v>24.281367971445395</v>
      </c>
      <c r="C671" s="13">
        <f t="shared" si="60"/>
        <v>0.15379319653842316</v>
      </c>
      <c r="D671" s="10">
        <f t="shared" si="62"/>
        <v>0.062365448717933154</v>
      </c>
      <c r="E671" s="19"/>
      <c r="V671" s="14">
        <f t="shared" si="63"/>
        <v>0.00388944919378915</v>
      </c>
      <c r="W671" s="37">
        <f t="shared" si="64"/>
        <v>-0.15379319653842316</v>
      </c>
      <c r="X671" s="38">
        <f t="shared" si="65"/>
        <v>123.3</v>
      </c>
    </row>
    <row r="672" spans="1:24" ht="12.75">
      <c r="A672" s="4">
        <v>123.4</v>
      </c>
      <c r="B672" s="8">
        <f t="shared" si="61"/>
        <v>24.287906962230352</v>
      </c>
      <c r="C672" s="13">
        <f t="shared" si="60"/>
        <v>0.16033218732338028</v>
      </c>
      <c r="D672" s="10">
        <f t="shared" si="62"/>
        <v>0.06496441949893852</v>
      </c>
      <c r="E672" s="19"/>
      <c r="V672" s="14">
        <f t="shared" si="63"/>
        <v>0.004220375800834064</v>
      </c>
      <c r="W672" s="37">
        <f t="shared" si="64"/>
        <v>-0.16033218732338028</v>
      </c>
      <c r="X672" s="38">
        <f t="shared" si="65"/>
        <v>123.4</v>
      </c>
    </row>
    <row r="673" spans="1:24" ht="12.75">
      <c r="A673" s="4">
        <v>123.5</v>
      </c>
      <c r="B673" s="8">
        <f t="shared" si="61"/>
        <v>24.29445796591506</v>
      </c>
      <c r="C673" s="13">
        <f t="shared" si="60"/>
        <v>0.16688319100808968</v>
      </c>
      <c r="D673" s="10">
        <f t="shared" si="62"/>
        <v>0.06756404494254643</v>
      </c>
      <c r="E673" s="19"/>
      <c r="V673" s="14">
        <f t="shared" si="63"/>
        <v>0.004564900168998434</v>
      </c>
      <c r="W673" s="37">
        <f t="shared" si="64"/>
        <v>-0.16688319100808968</v>
      </c>
      <c r="X673" s="38">
        <f t="shared" si="65"/>
        <v>123.5</v>
      </c>
    </row>
    <row r="674" spans="1:24" ht="12.75">
      <c r="A674" s="4">
        <v>123.6</v>
      </c>
      <c r="B674" s="8">
        <f t="shared" si="61"/>
        <v>24.30102095610354</v>
      </c>
      <c r="C674" s="13">
        <f t="shared" si="60"/>
        <v>0.1734461811965673</v>
      </c>
      <c r="D674" s="10">
        <f t="shared" si="62"/>
        <v>0.0701643127817829</v>
      </c>
      <c r="E674" s="19"/>
      <c r="V674" s="14">
        <f t="shared" si="63"/>
        <v>0.0049230307881398625</v>
      </c>
      <c r="W674" s="37">
        <f t="shared" si="64"/>
        <v>-0.1734461811965673</v>
      </c>
      <c r="X674" s="38">
        <f t="shared" si="65"/>
        <v>123.6</v>
      </c>
    </row>
    <row r="675" spans="1:24" ht="12.75">
      <c r="A675" s="4">
        <v>123.7</v>
      </c>
      <c r="B675" s="8">
        <f t="shared" si="61"/>
        <v>24.30759590649024</v>
      </c>
      <c r="C675" s="13">
        <f t="shared" si="60"/>
        <v>0.18002113158326694</v>
      </c>
      <c r="D675" s="10">
        <f t="shared" si="62"/>
        <v>0.0727652108258961</v>
      </c>
      <c r="E675" s="19"/>
      <c r="V675" s="14">
        <f t="shared" si="63"/>
        <v>0.0052947759065371065</v>
      </c>
      <c r="W675" s="37">
        <f t="shared" si="64"/>
        <v>-0.18002113158326694</v>
      </c>
      <c r="X675" s="38">
        <f t="shared" si="65"/>
        <v>123.7</v>
      </c>
    </row>
    <row r="676" spans="1:24" ht="12.75">
      <c r="A676" s="4">
        <v>123.8</v>
      </c>
      <c r="B676" s="8">
        <f t="shared" si="61"/>
        <v>24.314182790859842</v>
      </c>
      <c r="C676" s="13">
        <f t="shared" si="60"/>
        <v>0.1866080159528707</v>
      </c>
      <c r="D676" s="10">
        <f t="shared" si="62"/>
        <v>0.07536672695996394</v>
      </c>
      <c r="E676" s="19"/>
      <c r="V676" s="14">
        <f t="shared" si="63"/>
        <v>0.005680143532657755</v>
      </c>
      <c r="W676" s="37">
        <f t="shared" si="64"/>
        <v>-0.1866080159528707</v>
      </c>
      <c r="X676" s="38">
        <f t="shared" si="65"/>
        <v>123.8</v>
      </c>
    </row>
    <row r="677" spans="1:24" ht="12.75">
      <c r="A677" s="4">
        <v>123.9</v>
      </c>
      <c r="B677" s="8">
        <f t="shared" si="61"/>
        <v>24.3207815830868</v>
      </c>
      <c r="C677" s="13">
        <f t="shared" si="60"/>
        <v>0.19320680817982705</v>
      </c>
      <c r="D677" s="10">
        <f t="shared" si="62"/>
        <v>0.07796884914440155</v>
      </c>
      <c r="E677" s="19"/>
      <c r="V677" s="14">
        <f t="shared" si="63"/>
        <v>0.006079141436902447</v>
      </c>
      <c r="W677" s="37">
        <f t="shared" si="64"/>
        <v>-0.19320680817982705</v>
      </c>
      <c r="X677" s="38">
        <f t="shared" si="65"/>
        <v>123.9</v>
      </c>
    </row>
    <row r="678" spans="1:24" ht="12.75">
      <c r="A678" s="4">
        <v>124</v>
      </c>
      <c r="B678" s="8">
        <f t="shared" si="61"/>
        <v>24.32739225713496</v>
      </c>
      <c r="C678" s="13">
        <f t="shared" si="60"/>
        <v>0.19981748222798856</v>
      </c>
      <c r="D678" s="10">
        <f t="shared" si="62"/>
        <v>0.08057156541451152</v>
      </c>
      <c r="E678" s="19"/>
      <c r="V678" s="14">
        <f t="shared" si="63"/>
        <v>0.006491777153344909</v>
      </c>
      <c r="W678" s="37">
        <f t="shared" si="64"/>
        <v>-0.19981748222798856</v>
      </c>
      <c r="X678" s="38">
        <f t="shared" si="65"/>
        <v>124</v>
      </c>
    </row>
    <row r="679" spans="1:24" ht="12.75">
      <c r="A679" s="4">
        <v>124.1</v>
      </c>
      <c r="B679" s="8">
        <f t="shared" si="61"/>
        <v>24.334014787057292</v>
      </c>
      <c r="C679" s="13">
        <f t="shared" si="60"/>
        <v>0.20644001215032048</v>
      </c>
      <c r="D679" s="10">
        <f t="shared" si="62"/>
        <v>0.08317486388006466</v>
      </c>
      <c r="E679" s="19"/>
      <c r="V679" s="14">
        <f t="shared" si="63"/>
        <v>0.006918057981467285</v>
      </c>
      <c r="W679" s="37">
        <f t="shared" si="64"/>
        <v>-0.20644001215032048</v>
      </c>
      <c r="X679" s="38">
        <f t="shared" si="65"/>
        <v>124.1</v>
      </c>
    </row>
    <row r="680" spans="1:24" ht="12.75">
      <c r="A680" s="4">
        <v>124.2</v>
      </c>
      <c r="B680" s="8">
        <f t="shared" si="61"/>
        <v>24.34064914699538</v>
      </c>
      <c r="C680" s="13">
        <f t="shared" si="60"/>
        <v>0.21307437208840696</v>
      </c>
      <c r="D680" s="10">
        <f t="shared" si="62"/>
        <v>0.0857787327248015</v>
      </c>
      <c r="E680" s="19"/>
      <c r="V680" s="14">
        <f t="shared" si="63"/>
        <v>0.007357990987872933</v>
      </c>
      <c r="W680" s="37">
        <f t="shared" si="64"/>
        <v>-0.21307437208840696</v>
      </c>
      <c r="X680" s="38">
        <f t="shared" si="65"/>
        <v>124.2</v>
      </c>
    </row>
    <row r="681" spans="1:24" ht="12.75">
      <c r="A681" s="4">
        <v>124.3</v>
      </c>
      <c r="B681" s="8">
        <f t="shared" si="61"/>
        <v>24.347295311179174</v>
      </c>
      <c r="C681" s="13">
        <f t="shared" si="60"/>
        <v>0.21972053627220234</v>
      </c>
      <c r="D681" s="10">
        <f t="shared" si="62"/>
        <v>0.08838316020603473</v>
      </c>
      <c r="E681" s="19"/>
      <c r="V681" s="14">
        <f t="shared" si="63"/>
        <v>0.007811583008005602</v>
      </c>
      <c r="W681" s="37">
        <f t="shared" si="64"/>
        <v>-0.21972053627220234</v>
      </c>
      <c r="X681" s="38">
        <f t="shared" si="65"/>
        <v>124.3</v>
      </c>
    </row>
    <row r="682" spans="1:24" ht="12.75">
      <c r="A682" s="4">
        <v>124.4</v>
      </c>
      <c r="B682" s="8">
        <f t="shared" si="61"/>
        <v>24.353953253926637</v>
      </c>
      <c r="C682" s="13">
        <f t="shared" si="60"/>
        <v>0.22637847901966524</v>
      </c>
      <c r="D682" s="10">
        <f t="shared" si="62"/>
        <v>0.09098813465420628</v>
      </c>
      <c r="E682" s="19"/>
      <c r="V682" s="14">
        <f t="shared" si="63"/>
        <v>0.008278840647851974</v>
      </c>
      <c r="W682" s="37">
        <f t="shared" si="64"/>
        <v>-0.22637847901966524</v>
      </c>
      <c r="X682" s="38">
        <f t="shared" si="65"/>
        <v>124.4</v>
      </c>
    </row>
    <row r="683" spans="1:24" ht="12.75">
      <c r="A683" s="4">
        <v>124.5</v>
      </c>
      <c r="B683" s="8">
        <f t="shared" si="61"/>
        <v>24.360622949643265</v>
      </c>
      <c r="C683" s="13">
        <f t="shared" si="60"/>
        <v>0.23304817473629313</v>
      </c>
      <c r="D683" s="10">
        <f t="shared" si="62"/>
        <v>0.09359364447240688</v>
      </c>
      <c r="E683" s="19"/>
      <c r="V683" s="14">
        <f t="shared" si="63"/>
        <v>0.0087597702856273</v>
      </c>
      <c r="W683" s="37">
        <f t="shared" si="64"/>
        <v>-0.23304817473629313</v>
      </c>
      <c r="X683" s="38">
        <f t="shared" si="65"/>
        <v>124.5</v>
      </c>
    </row>
    <row r="684" spans="1:24" ht="12.75">
      <c r="A684" s="4">
        <v>124.6</v>
      </c>
      <c r="B684" s="8">
        <f t="shared" si="61"/>
        <v>24.367304372821913</v>
      </c>
      <c r="C684" s="13">
        <f t="shared" si="60"/>
        <v>0.2397295979149412</v>
      </c>
      <c r="D684" s="10">
        <f t="shared" si="62"/>
        <v>0.09619967813601173</v>
      </c>
      <c r="E684" s="19"/>
      <c r="V684" s="14">
        <f t="shared" si="63"/>
        <v>0.009254378073472253</v>
      </c>
      <c r="W684" s="37">
        <f t="shared" si="64"/>
        <v>-0.2397295979149412</v>
      </c>
      <c r="X684" s="38">
        <f t="shared" si="65"/>
        <v>124.6</v>
      </c>
    </row>
    <row r="685" spans="1:24" ht="12.75">
      <c r="A685" s="4">
        <v>124.7</v>
      </c>
      <c r="B685" s="8">
        <f t="shared" si="61"/>
        <v>24.373997498042247</v>
      </c>
      <c r="C685" s="13">
        <f t="shared" si="60"/>
        <v>0.24642272313527513</v>
      </c>
      <c r="D685" s="10">
        <f t="shared" si="62"/>
        <v>0.09880622419217126</v>
      </c>
      <c r="E685" s="19"/>
      <c r="V685" s="14">
        <f t="shared" si="63"/>
        <v>0.00976266993911361</v>
      </c>
      <c r="W685" s="37">
        <f t="shared" si="64"/>
        <v>-0.24642272313527513</v>
      </c>
      <c r="X685" s="38">
        <f t="shared" si="65"/>
        <v>124.7</v>
      </c>
    </row>
    <row r="686" spans="1:24" ht="12.75">
      <c r="A686" s="4">
        <v>124.8</v>
      </c>
      <c r="B686" s="8">
        <f t="shared" si="61"/>
        <v>24.380702299970523</v>
      </c>
      <c r="C686" s="13">
        <f t="shared" si="60"/>
        <v>0.25312752506355096</v>
      </c>
      <c r="D686" s="10">
        <f t="shared" si="62"/>
        <v>0.10141327125943549</v>
      </c>
      <c r="E686" s="19"/>
      <c r="V686" s="14">
        <f t="shared" si="63"/>
        <v>0.010284651587539844</v>
      </c>
      <c r="W686" s="37">
        <f t="shared" si="64"/>
        <v>-0.25312752506355096</v>
      </c>
      <c r="X686" s="38">
        <f t="shared" si="65"/>
        <v>124.8</v>
      </c>
    </row>
    <row r="687" spans="1:24" ht="12.75">
      <c r="A687" s="4">
        <v>124.9</v>
      </c>
      <c r="B687" s="8">
        <f t="shared" si="61"/>
        <v>24.38741875335919</v>
      </c>
      <c r="C687" s="13">
        <f t="shared" si="60"/>
        <v>0.2598439784522171</v>
      </c>
      <c r="D687" s="10">
        <f t="shared" si="62"/>
        <v>0.10402080802730868</v>
      </c>
      <c r="E687" s="19"/>
      <c r="V687" s="14">
        <f t="shared" si="63"/>
        <v>0.010820328502654205</v>
      </c>
      <c r="W687" s="37">
        <f t="shared" si="64"/>
        <v>-0.2598439784522171</v>
      </c>
      <c r="X687" s="38">
        <f t="shared" si="65"/>
        <v>124.9</v>
      </c>
    </row>
    <row r="688" spans="1:24" ht="12.75">
      <c r="A688" s="4">
        <v>125</v>
      </c>
      <c r="B688" s="8">
        <f t="shared" si="61"/>
        <v>24.394146833046555</v>
      </c>
      <c r="C688" s="13">
        <f t="shared" si="60"/>
        <v>0.26657205813958385</v>
      </c>
      <c r="D688" s="10">
        <f t="shared" si="62"/>
        <v>0.10662882325583353</v>
      </c>
      <c r="E688" s="19"/>
      <c r="V688" s="14">
        <f t="shared" si="63"/>
        <v>0.011369705948923786</v>
      </c>
      <c r="W688" s="37">
        <f t="shared" si="64"/>
        <v>-0.26657205813958385</v>
      </c>
      <c r="X688" s="38">
        <f t="shared" si="65"/>
        <v>125</v>
      </c>
    </row>
    <row r="689" spans="1:24" ht="12.75">
      <c r="A689" s="4">
        <v>125.1</v>
      </c>
      <c r="B689" s="8">
        <f t="shared" si="61"/>
        <v>24.40088651395644</v>
      </c>
      <c r="C689" s="13">
        <f t="shared" si="60"/>
        <v>0.27331173904946837</v>
      </c>
      <c r="D689" s="10">
        <f t="shared" si="62"/>
        <v>0.10923730577516721</v>
      </c>
      <c r="E689" s="19"/>
      <c r="V689" s="14">
        <f t="shared" si="63"/>
        <v>0.01193278897301738</v>
      </c>
      <c r="W689" s="37">
        <f t="shared" si="64"/>
        <v>-0.27331173904946837</v>
      </c>
      <c r="X689" s="38">
        <f t="shared" si="65"/>
        <v>125.1</v>
      </c>
    </row>
    <row r="690" spans="1:24" ht="12.75">
      <c r="A690" s="4">
        <v>125.2</v>
      </c>
      <c r="B690" s="8">
        <f t="shared" si="61"/>
        <v>24.40763777109778</v>
      </c>
      <c r="C690" s="13">
        <f t="shared" si="60"/>
        <v>0.2800629961908072</v>
      </c>
      <c r="D690" s="10">
        <f t="shared" si="62"/>
        <v>0.11184624448514664</v>
      </c>
      <c r="E690" s="19"/>
      <c r="V690" s="14">
        <f t="shared" si="63"/>
        <v>0.012509582405431196</v>
      </c>
      <c r="W690" s="37">
        <f t="shared" si="64"/>
        <v>-0.2800629961908072</v>
      </c>
      <c r="X690" s="38">
        <f t="shared" si="65"/>
        <v>125.2</v>
      </c>
    </row>
    <row r="691" spans="1:24" ht="12.75">
      <c r="A691" s="4">
        <v>125.3</v>
      </c>
      <c r="B691" s="8">
        <f t="shared" si="61"/>
        <v>24.414400579564365</v>
      </c>
      <c r="C691" s="13">
        <f t="shared" si="60"/>
        <v>0.2868258046573935</v>
      </c>
      <c r="D691" s="10">
        <f t="shared" si="62"/>
        <v>0.11445562835490562</v>
      </c>
      <c r="E691" s="19"/>
      <c r="V691" s="14">
        <f t="shared" si="63"/>
        <v>0.013100090862116276</v>
      </c>
      <c r="W691" s="37">
        <f t="shared" si="64"/>
        <v>-0.2868258046573935</v>
      </c>
      <c r="X691" s="38">
        <f t="shared" si="65"/>
        <v>125.3</v>
      </c>
    </row>
    <row r="692" spans="1:24" ht="12.75">
      <c r="A692" s="4">
        <v>125.4</v>
      </c>
      <c r="B692" s="8">
        <f t="shared" si="61"/>
        <v>24.421174914534415</v>
      </c>
      <c r="C692" s="13">
        <f t="shared" si="60"/>
        <v>0.29360013962744347</v>
      </c>
      <c r="D692" s="10">
        <f t="shared" si="62"/>
        <v>0.11706544642242563</v>
      </c>
      <c r="E692" s="19"/>
      <c r="V692" s="14">
        <f t="shared" si="63"/>
        <v>0.013704318746081804</v>
      </c>
      <c r="W692" s="37">
        <f t="shared" si="64"/>
        <v>-0.29360013962744347</v>
      </c>
      <c r="X692" s="38">
        <f t="shared" si="65"/>
        <v>125.4</v>
      </c>
    </row>
    <row r="693" spans="1:24" ht="12.75">
      <c r="A693" s="4">
        <v>125.5</v>
      </c>
      <c r="B693" s="8">
        <f t="shared" si="61"/>
        <v>24.42796075127033</v>
      </c>
      <c r="C693" s="13">
        <f t="shared" si="60"/>
        <v>0.3003859763633585</v>
      </c>
      <c r="D693" s="10">
        <f t="shared" si="62"/>
        <v>0.11967568779416674</v>
      </c>
      <c r="E693" s="19"/>
      <c r="V693" s="14">
        <f t="shared" si="63"/>
        <v>0.014322270249006869</v>
      </c>
      <c r="W693" s="37">
        <f t="shared" si="64"/>
        <v>-0.3003859763633585</v>
      </c>
      <c r="X693" s="38">
        <f t="shared" si="65"/>
        <v>125.5</v>
      </c>
    </row>
    <row r="694" spans="1:24" ht="12.75">
      <c r="A694" s="4">
        <v>125.6</v>
      </c>
      <c r="B694" s="8">
        <f t="shared" si="61"/>
        <v>24.434758065118267</v>
      </c>
      <c r="C694" s="13">
        <f t="shared" si="60"/>
        <v>0.3071832902112952</v>
      </c>
      <c r="D694" s="10">
        <f t="shared" si="62"/>
        <v>0.12228634164462389</v>
      </c>
      <c r="E694" s="19"/>
      <c r="V694" s="14">
        <f t="shared" si="63"/>
        <v>0.014953949352825674</v>
      </c>
      <c r="W694" s="37">
        <f t="shared" si="64"/>
        <v>-0.3071832902112952</v>
      </c>
      <c r="X694" s="38">
        <f t="shared" si="65"/>
        <v>125.6</v>
      </c>
    </row>
    <row r="695" spans="1:24" ht="12.75">
      <c r="A695" s="4">
        <v>125.7</v>
      </c>
      <c r="B695" s="8">
        <f t="shared" si="61"/>
        <v>24.441566831507828</v>
      </c>
      <c r="C695" s="13">
        <f t="shared" si="60"/>
        <v>0.3139920566008563</v>
      </c>
      <c r="D695" s="10">
        <f t="shared" si="62"/>
        <v>0.12489739721593328</v>
      </c>
      <c r="E695" s="19"/>
      <c r="V695" s="14">
        <f t="shared" si="63"/>
        <v>0.015599359831314618</v>
      </c>
      <c r="W695" s="37">
        <f t="shared" si="64"/>
        <v>-0.3139920566008563</v>
      </c>
      <c r="X695" s="38">
        <f t="shared" si="65"/>
        <v>125.7</v>
      </c>
    </row>
    <row r="696" spans="1:24" ht="12.75">
      <c r="A696" s="4">
        <v>125.8</v>
      </c>
      <c r="B696" s="8">
        <f t="shared" si="61"/>
        <v>24.448387025951774</v>
      </c>
      <c r="C696" s="13">
        <f t="shared" si="60"/>
        <v>0.3208122510448028</v>
      </c>
      <c r="D696" s="10">
        <f t="shared" si="62"/>
        <v>0.1275088438174892</v>
      </c>
      <c r="E696" s="19"/>
      <c r="V696" s="14">
        <f t="shared" si="63"/>
        <v>0.016258505251672852</v>
      </c>
      <c r="W696" s="37">
        <f t="shared" si="64"/>
        <v>-0.3208122510448028</v>
      </c>
      <c r="X696" s="38">
        <f t="shared" si="65"/>
        <v>125.8</v>
      </c>
    </row>
    <row r="697" spans="1:24" ht="12.75">
      <c r="A697" s="4">
        <v>125.9</v>
      </c>
      <c r="B697" s="8">
        <f t="shared" si="61"/>
        <v>24.45521862404556</v>
      </c>
      <c r="C697" s="13">
        <f t="shared" si="60"/>
        <v>0.3276438491385889</v>
      </c>
      <c r="D697" s="10">
        <f t="shared" si="62"/>
        <v>0.130120670825492</v>
      </c>
      <c r="E697" s="19"/>
      <c r="V697" s="14">
        <f t="shared" si="63"/>
        <v>0.016931388976076045</v>
      </c>
      <c r="W697" s="37">
        <f t="shared" si="64"/>
        <v>-0.3276438491385889</v>
      </c>
      <c r="X697" s="38">
        <f t="shared" si="65"/>
        <v>125.9</v>
      </c>
    </row>
    <row r="698" spans="1:24" ht="12.75">
      <c r="A698" s="4">
        <v>126</v>
      </c>
      <c r="B698" s="8">
        <f t="shared" si="61"/>
        <v>24.46206160146719</v>
      </c>
      <c r="C698" s="13">
        <f t="shared" si="60"/>
        <v>0.33448682656021944</v>
      </c>
      <c r="D698" s="10">
        <f t="shared" si="62"/>
        <v>0.13273286768262677</v>
      </c>
      <c r="E698" s="19"/>
      <c r="V698" s="14">
        <f t="shared" si="63"/>
        <v>0.017618014163253704</v>
      </c>
      <c r="W698" s="37">
        <f t="shared" si="64"/>
        <v>-0.33448682656021944</v>
      </c>
      <c r="X698" s="38">
        <f t="shared" si="65"/>
        <v>126</v>
      </c>
    </row>
    <row r="699" spans="1:24" ht="12.75">
      <c r="A699" s="4">
        <v>126.1</v>
      </c>
      <c r="B699" s="8">
        <f t="shared" si="61"/>
        <v>24.468915933976753</v>
      </c>
      <c r="C699" s="13">
        <f t="shared" si="60"/>
        <v>0.34134115906978124</v>
      </c>
      <c r="D699" s="10">
        <f t="shared" si="62"/>
        <v>0.1353454238976135</v>
      </c>
      <c r="E699" s="19"/>
      <c r="V699" s="14">
        <f t="shared" si="63"/>
        <v>0.018318383770024687</v>
      </c>
      <c r="W699" s="37">
        <f t="shared" si="64"/>
        <v>-0.34134115906978124</v>
      </c>
      <c r="X699" s="38">
        <f t="shared" si="65"/>
        <v>126.1</v>
      </c>
    </row>
    <row r="700" spans="1:24" ht="12.75">
      <c r="A700" s="4">
        <v>126.2</v>
      </c>
      <c r="B700" s="8">
        <f t="shared" si="61"/>
        <v>24.47578159741609</v>
      </c>
      <c r="C700" s="13">
        <f t="shared" si="60"/>
        <v>0.3482068225091197</v>
      </c>
      <c r="D700" s="10">
        <f t="shared" si="62"/>
        <v>0.13795832904481764</v>
      </c>
      <c r="E700" s="19"/>
      <c r="V700" s="14">
        <f t="shared" si="63"/>
        <v>0.019032500552838175</v>
      </c>
      <c r="W700" s="37">
        <f t="shared" si="64"/>
        <v>-0.3482068225091197</v>
      </c>
      <c r="X700" s="38">
        <f t="shared" si="65"/>
        <v>126.2</v>
      </c>
    </row>
    <row r="701" spans="1:24" ht="12.75">
      <c r="A701" s="4">
        <v>126.3</v>
      </c>
      <c r="B701" s="8">
        <f t="shared" si="61"/>
        <v>24.482658567708558</v>
      </c>
      <c r="C701" s="13">
        <f t="shared" si="60"/>
        <v>0.35508379280158664</v>
      </c>
      <c r="D701" s="10">
        <f t="shared" si="62"/>
        <v>0.1405715727638902</v>
      </c>
      <c r="E701" s="19"/>
      <c r="V701" s="14">
        <f t="shared" si="63"/>
        <v>0.01976036706931368</v>
      </c>
      <c r="W701" s="37">
        <f t="shared" si="64"/>
        <v>-0.35508379280158664</v>
      </c>
      <c r="X701" s="38">
        <f t="shared" si="65"/>
        <v>126.3</v>
      </c>
    </row>
    <row r="702" spans="1:24" ht="12.75">
      <c r="A702" s="4">
        <v>126.4</v>
      </c>
      <c r="B702" s="8">
        <f t="shared" si="61"/>
        <v>24.489546820858617</v>
      </c>
      <c r="C702" s="13">
        <f t="shared" si="60"/>
        <v>0.3619720459516458</v>
      </c>
      <c r="D702" s="10">
        <f t="shared" si="62"/>
        <v>0.14318514475935354</v>
      </c>
      <c r="E702" s="19"/>
      <c r="V702" s="14">
        <f t="shared" si="63"/>
        <v>0.02050198567975703</v>
      </c>
      <c r="W702" s="37">
        <f t="shared" si="64"/>
        <v>-0.3619720459516458</v>
      </c>
      <c r="X702" s="38">
        <f t="shared" si="65"/>
        <v>126.4</v>
      </c>
    </row>
    <row r="703" spans="1:24" ht="12.75">
      <c r="A703" s="4">
        <v>126.5</v>
      </c>
      <c r="B703" s="8">
        <f t="shared" si="61"/>
        <v>24.49644633295154</v>
      </c>
      <c r="C703" s="13">
        <f t="shared" si="60"/>
        <v>0.3688715580445674</v>
      </c>
      <c r="D703" s="10">
        <f t="shared" si="62"/>
        <v>0.14579903480022427</v>
      </c>
      <c r="E703" s="19"/>
      <c r="V703" s="14">
        <f t="shared" si="63"/>
        <v>0.021257358548677007</v>
      </c>
      <c r="W703" s="37">
        <f t="shared" si="64"/>
        <v>-0.3688715580445674</v>
      </c>
      <c r="X703" s="38">
        <f t="shared" si="65"/>
        <v>126.5</v>
      </c>
    </row>
    <row r="704" spans="1:24" ht="12.75">
      <c r="A704" s="4">
        <v>126.6</v>
      </c>
      <c r="B704" s="8">
        <f t="shared" si="61"/>
        <v>24.503357080153098</v>
      </c>
      <c r="C704" s="13">
        <f t="shared" si="60"/>
        <v>0.3757823052461262</v>
      </c>
      <c r="D704" s="10">
        <f t="shared" si="62"/>
        <v>0.1484132327196391</v>
      </c>
      <c r="E704" s="19"/>
      <c r="V704" s="14">
        <f t="shared" si="63"/>
        <v>0.022026487646293755</v>
      </c>
      <c r="W704" s="37">
        <f t="shared" si="64"/>
        <v>-0.3757823052461262</v>
      </c>
      <c r="X704" s="38">
        <f t="shared" si="65"/>
        <v>126.6</v>
      </c>
    </row>
    <row r="705" spans="1:24" ht="12.75">
      <c r="A705" s="4">
        <v>126.7</v>
      </c>
      <c r="B705" s="8">
        <f t="shared" si="61"/>
        <v>24.510279038709246</v>
      </c>
      <c r="C705" s="13">
        <f t="shared" si="60"/>
        <v>0.3827042638022746</v>
      </c>
      <c r="D705" s="10">
        <f t="shared" si="62"/>
        <v>0.151027728414473</v>
      </c>
      <c r="E705" s="19"/>
      <c r="V705" s="14">
        <f t="shared" si="63"/>
        <v>0.02280937475003582</v>
      </c>
      <c r="W705" s="37">
        <f t="shared" si="64"/>
        <v>-0.3827042638022746</v>
      </c>
      <c r="X705" s="38">
        <f t="shared" si="65"/>
        <v>126.7</v>
      </c>
    </row>
    <row r="706" spans="1:24" ht="12.75">
      <c r="A706" s="4">
        <v>126.8</v>
      </c>
      <c r="B706" s="8">
        <f t="shared" si="61"/>
        <v>24.51721218494572</v>
      </c>
      <c r="C706" s="13">
        <f t="shared" si="60"/>
        <v>0.3896374100387483</v>
      </c>
      <c r="D706" s="10">
        <f t="shared" si="62"/>
        <v>0.1536425118449323</v>
      </c>
      <c r="E706" s="19"/>
      <c r="V706" s="14">
        <f t="shared" si="63"/>
        <v>0.023606021446020163</v>
      </c>
      <c r="W706" s="37">
        <f t="shared" si="64"/>
        <v>-0.3896374100387483</v>
      </c>
      <c r="X706" s="38">
        <f t="shared" si="65"/>
        <v>126.8</v>
      </c>
    </row>
    <row r="707" spans="1:24" ht="12.75">
      <c r="A707" s="4">
        <v>126.9</v>
      </c>
      <c r="B707" s="8">
        <f t="shared" si="61"/>
        <v>24.52415649526787</v>
      </c>
      <c r="C707" s="13">
        <f t="shared" si="60"/>
        <v>0.3965817203608992</v>
      </c>
      <c r="D707" s="10">
        <f t="shared" si="62"/>
        <v>0.15625757303423923</v>
      </c>
      <c r="E707" s="19"/>
      <c r="V707" s="14">
        <f t="shared" si="63"/>
        <v>0.02441642913055061</v>
      </c>
      <c r="W707" s="37">
        <f t="shared" si="64"/>
        <v>-0.3965817203608992</v>
      </c>
      <c r="X707" s="38">
        <f t="shared" si="65"/>
        <v>126.9</v>
      </c>
    </row>
    <row r="708" spans="1:24" ht="12.75">
      <c r="A708" s="4">
        <v>127</v>
      </c>
      <c r="B708" s="8">
        <f t="shared" si="61"/>
        <v>24.531111946160184</v>
      </c>
      <c r="C708" s="13">
        <f t="shared" si="60"/>
        <v>0.40353717125321253</v>
      </c>
      <c r="D708" s="10">
        <f t="shared" si="62"/>
        <v>0.1588729020681939</v>
      </c>
      <c r="E708" s="19"/>
      <c r="V708" s="14">
        <f t="shared" si="63"/>
        <v>0.02524059901156993</v>
      </c>
      <c r="W708" s="37">
        <f t="shared" si="64"/>
        <v>-0.40353717125321253</v>
      </c>
      <c r="X708" s="38">
        <f t="shared" si="65"/>
        <v>127</v>
      </c>
    </row>
    <row r="709" spans="1:24" ht="12.75">
      <c r="A709" s="4">
        <v>127.1</v>
      </c>
      <c r="B709" s="8">
        <f t="shared" si="61"/>
        <v>24.53807851418612</v>
      </c>
      <c r="C709" s="13">
        <f t="shared" si="60"/>
        <v>0.4105037392791502</v>
      </c>
      <c r="D709" s="10">
        <f t="shared" si="62"/>
        <v>0.16148848909486632</v>
      </c>
      <c r="E709" s="19"/>
      <c r="V709" s="14">
        <f t="shared" si="63"/>
        <v>0.026078532110142758</v>
      </c>
      <c r="W709" s="37">
        <f t="shared" si="64"/>
        <v>-0.4105037392791502</v>
      </c>
      <c r="X709" s="38">
        <f t="shared" si="65"/>
        <v>127.1</v>
      </c>
    </row>
    <row r="710" spans="1:24" ht="12.75">
      <c r="A710" s="4">
        <v>127.2</v>
      </c>
      <c r="B710" s="8">
        <f t="shared" si="61"/>
        <v>24.54505617598766</v>
      </c>
      <c r="C710" s="13">
        <f t="shared" si="60"/>
        <v>0.4174814010806891</v>
      </c>
      <c r="D710" s="10">
        <f t="shared" si="62"/>
        <v>0.16410432432417024</v>
      </c>
      <c r="E710" s="19"/>
      <c r="V710" s="14">
        <f t="shared" si="63"/>
        <v>0.026930229261892452</v>
      </c>
      <c r="W710" s="37">
        <f t="shared" si="64"/>
        <v>-0.4174814010806891</v>
      </c>
      <c r="X710" s="38">
        <f t="shared" si="65"/>
        <v>127.2</v>
      </c>
    </row>
    <row r="711" spans="1:24" ht="12.75">
      <c r="A711" s="4">
        <v>127.3</v>
      </c>
      <c r="B711" s="8">
        <f t="shared" si="61"/>
        <v>24.55204490828507</v>
      </c>
      <c r="C711" s="13">
        <f t="shared" si="60"/>
        <v>0.42447013337809736</v>
      </c>
      <c r="D711" s="10">
        <f t="shared" si="62"/>
        <v>0.16672039802753236</v>
      </c>
      <c r="E711" s="19"/>
      <c r="V711" s="14">
        <f t="shared" si="63"/>
        <v>0.027795691118458817</v>
      </c>
      <c r="W711" s="37">
        <f t="shared" si="64"/>
        <v>-0.42447013337809736</v>
      </c>
      <c r="X711" s="38">
        <f t="shared" si="65"/>
        <v>127.3</v>
      </c>
    </row>
    <row r="712" spans="1:24" ht="12.75">
      <c r="A712" s="4">
        <v>127.4</v>
      </c>
      <c r="B712" s="8">
        <f t="shared" si="61"/>
        <v>24.55904468787659</v>
      </c>
      <c r="C712" s="13">
        <f aca="true" t="shared" si="66" ref="C712:C775">B712-$B$3</f>
        <v>0.431469912969618</v>
      </c>
      <c r="D712" s="10">
        <f t="shared" si="62"/>
        <v>0.1693367005375267</v>
      </c>
      <c r="E712" s="19"/>
      <c r="V712" s="14">
        <f t="shared" si="63"/>
        <v>0.028674918148935993</v>
      </c>
      <c r="W712" s="37">
        <f t="shared" si="64"/>
        <v>-0.431469912969618</v>
      </c>
      <c r="X712" s="38">
        <f t="shared" si="65"/>
        <v>127.4</v>
      </c>
    </row>
    <row r="713" spans="1:24" ht="12.75">
      <c r="A713" s="4">
        <v>127.5</v>
      </c>
      <c r="B713" s="8">
        <f aca="true" t="shared" si="67" ref="B713:B776">DEGREES(ASIN((A713^2+$A$3^2-$C$5^2)/(2*A713*$A$3)))</f>
        <v>24.566055491638092</v>
      </c>
      <c r="C713" s="13">
        <f t="shared" si="66"/>
        <v>0.4384807167311209</v>
      </c>
      <c r="D713" s="10">
        <f aca="true" t="shared" si="68" ref="D713:D776">ABS(50*C713)/A713</f>
        <v>0.17195322224749837</v>
      </c>
      <c r="E713" s="19"/>
      <c r="V713" s="14">
        <f aca="true" t="shared" si="69" ref="V713:V776">D713^2</f>
        <v>0.02956791064129757</v>
      </c>
      <c r="W713" s="37">
        <f aca="true" t="shared" si="70" ref="W713:W776">-C713</f>
        <v>-0.4384807167311209</v>
      </c>
      <c r="X713" s="38">
        <f aca="true" t="shared" si="71" ref="X713:X776">A713</f>
        <v>127.5</v>
      </c>
    </row>
    <row r="714" spans="1:24" ht="12.75">
      <c r="A714" s="4">
        <v>127.6</v>
      </c>
      <c r="B714" s="8">
        <f t="shared" si="67"/>
        <v>24.573077296522843</v>
      </c>
      <c r="C714" s="13">
        <f t="shared" si="66"/>
        <v>0.44550252161587167</v>
      </c>
      <c r="D714" s="10">
        <f t="shared" si="68"/>
        <v>0.17456995361123498</v>
      </c>
      <c r="E714" s="19"/>
      <c r="V714" s="14">
        <f t="shared" si="69"/>
        <v>0.03047466870382873</v>
      </c>
      <c r="W714" s="37">
        <f t="shared" si="70"/>
        <v>-0.44550252161587167</v>
      </c>
      <c r="X714" s="38">
        <f t="shared" si="71"/>
        <v>127.6</v>
      </c>
    </row>
    <row r="715" spans="1:24" ht="12.75">
      <c r="A715" s="4">
        <v>127.7</v>
      </c>
      <c r="B715" s="8">
        <f t="shared" si="67"/>
        <v>24.580110079561067</v>
      </c>
      <c r="C715" s="13">
        <f t="shared" si="66"/>
        <v>0.45253530465409497</v>
      </c>
      <c r="D715" s="10">
        <f t="shared" si="68"/>
        <v>0.1771868851425587</v>
      </c>
      <c r="E715" s="19"/>
      <c r="V715" s="14">
        <f t="shared" si="69"/>
        <v>0.03139519226652229</v>
      </c>
      <c r="W715" s="37">
        <f t="shared" si="70"/>
        <v>-0.45253530465409497</v>
      </c>
      <c r="X715" s="38">
        <f t="shared" si="71"/>
        <v>127.7</v>
      </c>
    </row>
    <row r="716" spans="1:24" ht="12.75">
      <c r="A716" s="4">
        <v>127.8</v>
      </c>
      <c r="B716" s="8">
        <f t="shared" si="67"/>
        <v>24.587153817859793</v>
      </c>
      <c r="C716" s="13">
        <f t="shared" si="66"/>
        <v>0.4595790429528215</v>
      </c>
      <c r="D716" s="10">
        <f t="shared" si="68"/>
        <v>0.17980400741503189</v>
      </c>
      <c r="E716" s="19"/>
      <c r="V716" s="14">
        <f t="shared" si="69"/>
        <v>0.03232948108250484</v>
      </c>
      <c r="W716" s="37">
        <f t="shared" si="70"/>
        <v>-0.4595790429528215</v>
      </c>
      <c r="X716" s="38">
        <f t="shared" si="71"/>
        <v>127.8</v>
      </c>
    </row>
    <row r="717" spans="1:24" ht="12.75">
      <c r="A717" s="4">
        <v>127.9</v>
      </c>
      <c r="B717" s="8">
        <f t="shared" si="67"/>
        <v>24.59420848860242</v>
      </c>
      <c r="C717" s="13">
        <f t="shared" si="66"/>
        <v>0.4666337136954475</v>
      </c>
      <c r="D717" s="10">
        <f t="shared" si="68"/>
        <v>0.182421311061551</v>
      </c>
      <c r="E717" s="19"/>
      <c r="V717" s="14">
        <f t="shared" si="69"/>
        <v>0.033277534729415144</v>
      </c>
      <c r="W717" s="37">
        <f t="shared" si="70"/>
        <v>-0.4666337136954475</v>
      </c>
      <c r="X717" s="38">
        <f t="shared" si="71"/>
        <v>127.9</v>
      </c>
    </row>
    <row r="718" spans="1:24" ht="12.75">
      <c r="A718" s="4">
        <v>128</v>
      </c>
      <c r="B718" s="8">
        <f t="shared" si="67"/>
        <v>24.60127406904853</v>
      </c>
      <c r="C718" s="13">
        <f t="shared" si="66"/>
        <v>0.4736992941415572</v>
      </c>
      <c r="D718" s="10">
        <f t="shared" si="68"/>
        <v>0.18503878677404578</v>
      </c>
      <c r="E718" s="19"/>
      <c r="V718" s="14">
        <f t="shared" si="69"/>
        <v>0.03423935261081078</v>
      </c>
      <c r="W718" s="37">
        <f t="shared" si="70"/>
        <v>-0.4736992941415572</v>
      </c>
      <c r="X718" s="38">
        <f t="shared" si="71"/>
        <v>128</v>
      </c>
    </row>
    <row r="719" spans="1:24" ht="12.75">
      <c r="A719" s="4">
        <v>128.1</v>
      </c>
      <c r="B719" s="8">
        <f t="shared" si="67"/>
        <v>24.608350536533504</v>
      </c>
      <c r="C719" s="13">
        <f t="shared" si="66"/>
        <v>0.480775761626532</v>
      </c>
      <c r="D719" s="10">
        <f t="shared" si="68"/>
        <v>0.18765642530309604</v>
      </c>
      <c r="E719" s="19"/>
      <c r="V719" s="14">
        <f t="shared" si="69"/>
        <v>0.035214933957536464</v>
      </c>
      <c r="W719" s="37">
        <f t="shared" si="70"/>
        <v>-0.480775761626532</v>
      </c>
      <c r="X719" s="38">
        <f t="shared" si="71"/>
        <v>128.1</v>
      </c>
    </row>
    <row r="720" spans="1:24" ht="12.75">
      <c r="A720" s="4">
        <v>128.2</v>
      </c>
      <c r="B720" s="8">
        <f t="shared" si="67"/>
        <v>24.615437868468252</v>
      </c>
      <c r="C720" s="13">
        <f t="shared" si="66"/>
        <v>0.48786309356128044</v>
      </c>
      <c r="D720" s="10">
        <f t="shared" si="68"/>
        <v>0.19027421745759768</v>
      </c>
      <c r="E720" s="19"/>
      <c r="V720" s="14">
        <f t="shared" si="69"/>
        <v>0.03620427782910117</v>
      </c>
      <c r="W720" s="37">
        <f t="shared" si="70"/>
        <v>-0.48786309356128044</v>
      </c>
      <c r="X720" s="38">
        <f t="shared" si="71"/>
        <v>128.2</v>
      </c>
    </row>
    <row r="721" spans="1:24" ht="12.75">
      <c r="A721" s="4">
        <v>128.3</v>
      </c>
      <c r="B721" s="8">
        <f t="shared" si="67"/>
        <v>24.622536042338925</v>
      </c>
      <c r="C721" s="13">
        <f t="shared" si="66"/>
        <v>0.4949612674319539</v>
      </c>
      <c r="D721" s="10">
        <f t="shared" si="68"/>
        <v>0.19289215410442473</v>
      </c>
      <c r="E721" s="19"/>
      <c r="V721" s="14">
        <f t="shared" si="69"/>
        <v>0.03720738311504514</v>
      </c>
      <c r="W721" s="37">
        <f t="shared" si="70"/>
        <v>-0.4949612674319539</v>
      </c>
      <c r="X721" s="38">
        <f t="shared" si="71"/>
        <v>128.3</v>
      </c>
    </row>
    <row r="722" spans="1:24" ht="12.75">
      <c r="A722" s="4">
        <v>128.4</v>
      </c>
      <c r="B722" s="8">
        <f t="shared" si="67"/>
        <v>24.629645035706584</v>
      </c>
      <c r="C722" s="13">
        <f t="shared" si="66"/>
        <v>0.5020702607996128</v>
      </c>
      <c r="D722" s="10">
        <f t="shared" si="68"/>
        <v>0.1955102261680735</v>
      </c>
      <c r="E722" s="19"/>
      <c r="V722" s="14">
        <f t="shared" si="69"/>
        <v>0.03822424853629126</v>
      </c>
      <c r="W722" s="37">
        <f t="shared" si="70"/>
        <v>-0.5020702607996128</v>
      </c>
      <c r="X722" s="38">
        <f t="shared" si="71"/>
        <v>128.4</v>
      </c>
    </row>
    <row r="723" spans="1:24" ht="12.75">
      <c r="A723" s="4">
        <v>128.5</v>
      </c>
      <c r="B723" s="8">
        <f t="shared" si="67"/>
        <v>24.636764826206964</v>
      </c>
      <c r="C723" s="13">
        <f t="shared" si="66"/>
        <v>0.5091900512999921</v>
      </c>
      <c r="D723" s="10">
        <f t="shared" si="68"/>
        <v>0.1981284246303471</v>
      </c>
      <c r="E723" s="19"/>
      <c r="V723" s="14">
        <f t="shared" si="69"/>
        <v>0.03925487264650313</v>
      </c>
      <c r="W723" s="37">
        <f t="shared" si="70"/>
        <v>-0.5091900512999921</v>
      </c>
      <c r="X723" s="38">
        <f t="shared" si="71"/>
        <v>128.5</v>
      </c>
    </row>
    <row r="724" spans="1:24" ht="12.75">
      <c r="A724" s="4">
        <v>128.6</v>
      </c>
      <c r="B724" s="8">
        <f t="shared" si="67"/>
        <v>24.64389539155015</v>
      </c>
      <c r="C724" s="13">
        <f t="shared" si="66"/>
        <v>0.5163206166431777</v>
      </c>
      <c r="D724" s="10">
        <f t="shared" si="68"/>
        <v>0.2007467405300069</v>
      </c>
      <c r="E724" s="19"/>
      <c r="V724" s="14">
        <f t="shared" si="69"/>
        <v>0.040299253833421915</v>
      </c>
      <c r="W724" s="37">
        <f t="shared" si="70"/>
        <v>-0.5163206166431777</v>
      </c>
      <c r="X724" s="38">
        <f t="shared" si="71"/>
        <v>128.6</v>
      </c>
    </row>
    <row r="725" spans="1:24" ht="12.75">
      <c r="A725" s="4">
        <v>128.7</v>
      </c>
      <c r="B725" s="8">
        <f t="shared" si="67"/>
        <v>24.651036709520245</v>
      </c>
      <c r="C725" s="13">
        <f t="shared" si="66"/>
        <v>0.5234619346132732</v>
      </c>
      <c r="D725" s="10">
        <f t="shared" si="68"/>
        <v>0.2033651649624216</v>
      </c>
      <c r="E725" s="19"/>
      <c r="V725" s="14">
        <f t="shared" si="69"/>
        <v>0.04135739032019295</v>
      </c>
      <c r="W725" s="37">
        <f t="shared" si="70"/>
        <v>-0.5234619346132732</v>
      </c>
      <c r="X725" s="38">
        <f t="shared" si="71"/>
        <v>128.7</v>
      </c>
    </row>
    <row r="726" spans="1:24" ht="12.75">
      <c r="A726" s="4">
        <v>128.8</v>
      </c>
      <c r="B726" s="8">
        <f t="shared" si="67"/>
        <v>24.658188757975147</v>
      </c>
      <c r="C726" s="13">
        <f t="shared" si="66"/>
        <v>0.5306139830681751</v>
      </c>
      <c r="D726" s="10">
        <f t="shared" si="68"/>
        <v>0.20598368907926048</v>
      </c>
      <c r="E726" s="19"/>
      <c r="V726" s="14">
        <f t="shared" si="69"/>
        <v>0.04242928016670146</v>
      </c>
      <c r="W726" s="37">
        <f t="shared" si="70"/>
        <v>-0.5306139830681751</v>
      </c>
      <c r="X726" s="38">
        <f t="shared" si="71"/>
        <v>128.8</v>
      </c>
    </row>
    <row r="727" spans="1:24" ht="12.75">
      <c r="A727" s="4">
        <v>128.9</v>
      </c>
      <c r="B727" s="8">
        <f t="shared" si="67"/>
        <v>24.665351514846243</v>
      </c>
      <c r="C727" s="13">
        <f t="shared" si="66"/>
        <v>0.5377767399392717</v>
      </c>
      <c r="D727" s="10">
        <f t="shared" si="68"/>
        <v>0.20860230408815814</v>
      </c>
      <c r="E727" s="19"/>
      <c r="V727" s="14">
        <f t="shared" si="69"/>
        <v>0.04351492127088839</v>
      </c>
      <c r="W727" s="37">
        <f t="shared" si="70"/>
        <v>-0.5377767399392717</v>
      </c>
      <c r="X727" s="38">
        <f t="shared" si="71"/>
        <v>128.9</v>
      </c>
    </row>
    <row r="728" spans="1:24" ht="12.75">
      <c r="A728" s="4">
        <v>129</v>
      </c>
      <c r="B728" s="8">
        <f t="shared" si="67"/>
        <v>24.67252495813806</v>
      </c>
      <c r="C728" s="13">
        <f t="shared" si="66"/>
        <v>0.5449501832310872</v>
      </c>
      <c r="D728" s="10">
        <f t="shared" si="68"/>
        <v>0.2112210012523594</v>
      </c>
      <c r="E728" s="19"/>
      <c r="V728" s="14">
        <f t="shared" si="69"/>
        <v>0.04461431137004921</v>
      </c>
      <c r="W728" s="37">
        <f t="shared" si="70"/>
        <v>-0.5449501832310872</v>
      </c>
      <c r="X728" s="38">
        <f t="shared" si="71"/>
        <v>129</v>
      </c>
    </row>
    <row r="729" spans="1:24" ht="12.75">
      <c r="A729" s="4">
        <v>129.1</v>
      </c>
      <c r="B729" s="8">
        <f t="shared" si="67"/>
        <v>24.67970906592808</v>
      </c>
      <c r="C729" s="13">
        <f t="shared" si="66"/>
        <v>0.5521342910211082</v>
      </c>
      <c r="D729" s="10">
        <f t="shared" si="68"/>
        <v>0.21383977189043696</v>
      </c>
      <c r="E729" s="19"/>
      <c r="V729" s="14">
        <f t="shared" si="69"/>
        <v>0.04572744804215411</v>
      </c>
      <c r="W729" s="37">
        <f t="shared" si="70"/>
        <v>-0.5521342910211082</v>
      </c>
      <c r="X729" s="38">
        <f t="shared" si="71"/>
        <v>129.1</v>
      </c>
    </row>
    <row r="730" spans="1:24" ht="12.75">
      <c r="A730" s="4">
        <v>129.2</v>
      </c>
      <c r="B730" s="8">
        <f t="shared" si="67"/>
        <v>24.686903816366392</v>
      </c>
      <c r="C730" s="13">
        <f t="shared" si="66"/>
        <v>0.5593290414594208</v>
      </c>
      <c r="D730" s="10">
        <f t="shared" si="68"/>
        <v>0.21645860737593683</v>
      </c>
      <c r="E730" s="19"/>
      <c r="V730" s="14">
        <f t="shared" si="69"/>
        <v>0.04685432870712997</v>
      </c>
      <c r="W730" s="37">
        <f t="shared" si="70"/>
        <v>-0.5593290414594208</v>
      </c>
      <c r="X730" s="38">
        <f t="shared" si="71"/>
        <v>129.2</v>
      </c>
    </row>
    <row r="731" spans="1:24" ht="12.75">
      <c r="A731" s="4">
        <v>129.3</v>
      </c>
      <c r="B731" s="8">
        <f t="shared" si="67"/>
        <v>24.694109187675384</v>
      </c>
      <c r="C731" s="13">
        <f t="shared" si="66"/>
        <v>0.5665344127684122</v>
      </c>
      <c r="D731" s="10">
        <f t="shared" si="68"/>
        <v>0.21907749913705032</v>
      </c>
      <c r="E731" s="19"/>
      <c r="V731" s="14">
        <f t="shared" si="69"/>
        <v>0.04799495062814429</v>
      </c>
      <c r="W731" s="37">
        <f t="shared" si="70"/>
        <v>-0.5665344127684122</v>
      </c>
      <c r="X731" s="38">
        <f t="shared" si="71"/>
        <v>129.3</v>
      </c>
    </row>
    <row r="732" spans="1:24" ht="12.75">
      <c r="A732" s="4">
        <v>129.4</v>
      </c>
      <c r="B732" s="8">
        <f t="shared" si="67"/>
        <v>24.701325158149555</v>
      </c>
      <c r="C732" s="13">
        <f t="shared" si="66"/>
        <v>0.573750383242583</v>
      </c>
      <c r="D732" s="10">
        <f t="shared" si="68"/>
        <v>0.22169643865633035</v>
      </c>
      <c r="E732" s="19"/>
      <c r="V732" s="14">
        <f t="shared" si="69"/>
        <v>0.04914931091290004</v>
      </c>
      <c r="W732" s="37">
        <f t="shared" si="70"/>
        <v>-0.573750383242583</v>
      </c>
      <c r="X732" s="38">
        <f t="shared" si="71"/>
        <v>129.4</v>
      </c>
    </row>
    <row r="733" spans="1:24" ht="12.75">
      <c r="A733" s="4">
        <v>129.5</v>
      </c>
      <c r="B733" s="8">
        <f t="shared" si="67"/>
        <v>24.7085517061551</v>
      </c>
      <c r="C733" s="13">
        <f t="shared" si="66"/>
        <v>0.5809769312481272</v>
      </c>
      <c r="D733" s="10">
        <f t="shared" si="68"/>
        <v>0.22431541747031938</v>
      </c>
      <c r="E733" s="19"/>
      <c r="V733" s="14">
        <f t="shared" si="69"/>
        <v>0.050317406514883666</v>
      </c>
      <c r="W733" s="37">
        <f t="shared" si="70"/>
        <v>-0.5809769312481272</v>
      </c>
      <c r="X733" s="38">
        <f t="shared" si="71"/>
        <v>129.5</v>
      </c>
    </row>
    <row r="734" spans="1:24" ht="12.75">
      <c r="A734" s="4">
        <v>129.6</v>
      </c>
      <c r="B734" s="8">
        <f t="shared" si="67"/>
        <v>24.715788810129794</v>
      </c>
      <c r="C734" s="13">
        <f t="shared" si="66"/>
        <v>0.5882140352228227</v>
      </c>
      <c r="D734" s="10">
        <f t="shared" si="68"/>
        <v>0.22693442716929887</v>
      </c>
      <c r="E734" s="19"/>
      <c r="V734" s="14">
        <f t="shared" si="69"/>
        <v>0.05149923423465781</v>
      </c>
      <c r="W734" s="37">
        <f t="shared" si="70"/>
        <v>-0.5882140352228227</v>
      </c>
      <c r="X734" s="38">
        <f t="shared" si="71"/>
        <v>129.6</v>
      </c>
    </row>
    <row r="735" spans="1:24" ht="12.75">
      <c r="A735" s="4">
        <v>129.7</v>
      </c>
      <c r="B735" s="8">
        <f t="shared" si="67"/>
        <v>24.723036448582558</v>
      </c>
      <c r="C735" s="13">
        <f t="shared" si="66"/>
        <v>0.5954616736755867</v>
      </c>
      <c r="D735" s="10">
        <f t="shared" si="68"/>
        <v>0.22955345939691085</v>
      </c>
      <c r="E735" s="19"/>
      <c r="V735" s="14">
        <f t="shared" si="69"/>
        <v>0.0526947907210892</v>
      </c>
      <c r="W735" s="37">
        <f t="shared" si="70"/>
        <v>-0.5954616736755867</v>
      </c>
      <c r="X735" s="38">
        <f t="shared" si="71"/>
        <v>129.7</v>
      </c>
    </row>
    <row r="736" spans="1:24" ht="12.75">
      <c r="A736" s="4">
        <v>129.8</v>
      </c>
      <c r="B736" s="8">
        <f t="shared" si="67"/>
        <v>24.7302946000933</v>
      </c>
      <c r="C736" s="13">
        <f t="shared" si="66"/>
        <v>0.6027198251863268</v>
      </c>
      <c r="D736" s="10">
        <f t="shared" si="68"/>
        <v>0.23217250584989474</v>
      </c>
      <c r="E736" s="19"/>
      <c r="V736" s="14">
        <f t="shared" si="69"/>
        <v>0.053904072472619406</v>
      </c>
      <c r="W736" s="37">
        <f t="shared" si="70"/>
        <v>-0.6027198251863268</v>
      </c>
      <c r="X736" s="38">
        <f t="shared" si="71"/>
        <v>129.8</v>
      </c>
    </row>
    <row r="737" spans="1:24" ht="12.75">
      <c r="A737" s="4">
        <v>129.9</v>
      </c>
      <c r="B737" s="8">
        <f t="shared" si="67"/>
        <v>24.737563243312547</v>
      </c>
      <c r="C737" s="13">
        <f t="shared" si="66"/>
        <v>0.6099884684055752</v>
      </c>
      <c r="D737" s="10">
        <f t="shared" si="68"/>
        <v>0.23479155827774256</v>
      </c>
      <c r="E737" s="19"/>
      <c r="V737" s="14">
        <f t="shared" si="69"/>
        <v>0.05512707583849058</v>
      </c>
      <c r="W737" s="37">
        <f t="shared" si="70"/>
        <v>-0.6099884684055752</v>
      </c>
      <c r="X737" s="38">
        <f t="shared" si="71"/>
        <v>129.9</v>
      </c>
    </row>
    <row r="738" spans="1:24" ht="12.75">
      <c r="A738" s="4">
        <v>130</v>
      </c>
      <c r="B738" s="8">
        <f t="shared" si="67"/>
        <v>24.744842356961225</v>
      </c>
      <c r="C738" s="13">
        <f t="shared" si="66"/>
        <v>0.6172675820542537</v>
      </c>
      <c r="D738" s="10">
        <f t="shared" si="68"/>
        <v>0.23741060848240528</v>
      </c>
      <c r="E738" s="19"/>
      <c r="V738" s="14">
        <f t="shared" si="69"/>
        <v>0.05636379701998592</v>
      </c>
      <c r="W738" s="37">
        <f t="shared" si="70"/>
        <v>-0.6172675820542537</v>
      </c>
      <c r="X738" s="38">
        <f t="shared" si="71"/>
        <v>130</v>
      </c>
    </row>
    <row r="739" spans="1:24" ht="12.75">
      <c r="A739" s="4">
        <v>130.1</v>
      </c>
      <c r="B739" s="8">
        <f t="shared" si="67"/>
        <v>24.75213191983041</v>
      </c>
      <c r="C739" s="13">
        <f t="shared" si="66"/>
        <v>0.6245571449234397</v>
      </c>
      <c r="D739" s="10">
        <f t="shared" si="68"/>
        <v>0.24002964831800144</v>
      </c>
      <c r="E739" s="19"/>
      <c r="V739" s="14">
        <f t="shared" si="69"/>
        <v>0.057614232071663454</v>
      </c>
      <c r="W739" s="37">
        <f t="shared" si="70"/>
        <v>-0.6245571449234397</v>
      </c>
      <c r="X739" s="38">
        <f t="shared" si="71"/>
        <v>130.1</v>
      </c>
    </row>
    <row r="740" spans="1:24" ht="12.75">
      <c r="A740" s="4">
        <v>130.2</v>
      </c>
      <c r="B740" s="8">
        <f t="shared" si="67"/>
        <v>24.759431910780982</v>
      </c>
      <c r="C740" s="13">
        <f t="shared" si="66"/>
        <v>0.6318571358740108</v>
      </c>
      <c r="D740" s="10">
        <f t="shared" si="68"/>
        <v>0.24264866969048038</v>
      </c>
      <c r="E740" s="19"/>
      <c r="V740" s="14">
        <f t="shared" si="69"/>
        <v>0.05887837690255985</v>
      </c>
      <c r="W740" s="37">
        <f t="shared" si="70"/>
        <v>-0.6318571358740108</v>
      </c>
      <c r="X740" s="38">
        <f t="shared" si="71"/>
        <v>130.2</v>
      </c>
    </row>
    <row r="741" spans="1:24" ht="12.75">
      <c r="A741" s="4">
        <v>130.3</v>
      </c>
      <c r="B741" s="8">
        <f t="shared" si="67"/>
        <v>24.7667423087434</v>
      </c>
      <c r="C741" s="13">
        <f t="shared" si="66"/>
        <v>0.639167533836428</v>
      </c>
      <c r="D741" s="10">
        <f t="shared" si="68"/>
        <v>0.24526766455733995</v>
      </c>
      <c r="E741" s="19"/>
      <c r="V741" s="14">
        <f t="shared" si="69"/>
        <v>0.06015622727741183</v>
      </c>
      <c r="W741" s="37">
        <f t="shared" si="70"/>
        <v>-0.639167533836428</v>
      </c>
      <c r="X741" s="38">
        <f t="shared" si="71"/>
        <v>130.3</v>
      </c>
    </row>
    <row r="742" spans="1:24" ht="12.75">
      <c r="A742" s="4">
        <v>130.4</v>
      </c>
      <c r="B742" s="8">
        <f t="shared" si="67"/>
        <v>24.774063092717437</v>
      </c>
      <c r="C742" s="13">
        <f t="shared" si="66"/>
        <v>0.6464883178104657</v>
      </c>
      <c r="D742" s="10">
        <f t="shared" si="68"/>
        <v>0.24788662492732577</v>
      </c>
      <c r="E742" s="19"/>
      <c r="V742" s="14">
        <f t="shared" si="69"/>
        <v>0.06144777881786068</v>
      </c>
      <c r="W742" s="37">
        <f t="shared" si="70"/>
        <v>-0.6464883178104657</v>
      </c>
      <c r="X742" s="38">
        <f t="shared" si="71"/>
        <v>130.4</v>
      </c>
    </row>
    <row r="743" spans="1:24" ht="12.75">
      <c r="A743" s="4">
        <v>130.5</v>
      </c>
      <c r="B743" s="8">
        <f t="shared" si="67"/>
        <v>24.781394241771906</v>
      </c>
      <c r="C743" s="13">
        <f t="shared" si="66"/>
        <v>0.6538194668649346</v>
      </c>
      <c r="D743" s="10">
        <f t="shared" si="68"/>
        <v>0.2505055428601282</v>
      </c>
      <c r="E743" s="19"/>
      <c r="V743" s="14">
        <f t="shared" si="69"/>
        <v>0.06275302700364753</v>
      </c>
      <c r="W743" s="37">
        <f t="shared" si="70"/>
        <v>-0.6538194668649346</v>
      </c>
      <c r="X743" s="38">
        <f t="shared" si="71"/>
        <v>130.5</v>
      </c>
    </row>
    <row r="744" spans="1:24" ht="12.75">
      <c r="A744" s="4">
        <v>130.6</v>
      </c>
      <c r="B744" s="8">
        <f t="shared" si="67"/>
        <v>24.78873573504439</v>
      </c>
      <c r="C744" s="13">
        <f t="shared" si="66"/>
        <v>0.6611609601374191</v>
      </c>
      <c r="D744" s="10">
        <f t="shared" si="68"/>
        <v>0.25312441046608697</v>
      </c>
      <c r="E744" s="19"/>
      <c r="V744" s="14">
        <f t="shared" si="69"/>
        <v>0.06407196717380408</v>
      </c>
      <c r="W744" s="37">
        <f t="shared" si="70"/>
        <v>-0.6611609601374191</v>
      </c>
      <c r="X744" s="38">
        <f t="shared" si="71"/>
        <v>130.6</v>
      </c>
    </row>
    <row r="745" spans="1:24" ht="12.75">
      <c r="A745" s="4">
        <v>130.7</v>
      </c>
      <c r="B745" s="8">
        <f t="shared" si="67"/>
        <v>24.796087551740964</v>
      </c>
      <c r="C745" s="13">
        <f t="shared" si="66"/>
        <v>0.6685127768339925</v>
      </c>
      <c r="D745" s="10">
        <f t="shared" si="68"/>
        <v>0.2557432199058885</v>
      </c>
      <c r="E745" s="19"/>
      <c r="V745" s="14">
        <f t="shared" si="69"/>
        <v>0.06540459452783164</v>
      </c>
      <c r="W745" s="37">
        <f t="shared" si="70"/>
        <v>-0.6685127768339925</v>
      </c>
      <c r="X745" s="38">
        <f t="shared" si="71"/>
        <v>130.7</v>
      </c>
    </row>
    <row r="746" spans="1:24" ht="12.75">
      <c r="A746" s="4">
        <v>130.8</v>
      </c>
      <c r="B746" s="8">
        <f t="shared" si="67"/>
        <v>24.803449671135947</v>
      </c>
      <c r="C746" s="13">
        <f t="shared" si="66"/>
        <v>0.6758748962289758</v>
      </c>
      <c r="D746" s="10">
        <f t="shared" si="68"/>
        <v>0.2583619633902812</v>
      </c>
      <c r="E746" s="19"/>
      <c r="V746" s="14">
        <f t="shared" si="69"/>
        <v>0.06675090412688102</v>
      </c>
      <c r="W746" s="37">
        <f t="shared" si="70"/>
        <v>-0.6758748962289758</v>
      </c>
      <c r="X746" s="38">
        <f t="shared" si="71"/>
        <v>130.8</v>
      </c>
    </row>
    <row r="747" spans="1:24" ht="12.75">
      <c r="A747" s="4">
        <v>130.9</v>
      </c>
      <c r="B747" s="8">
        <f t="shared" si="67"/>
        <v>24.81082207257164</v>
      </c>
      <c r="C747" s="13">
        <f t="shared" si="66"/>
        <v>0.6832472976646677</v>
      </c>
      <c r="D747" s="10">
        <f t="shared" si="68"/>
        <v>0.26098063317978143</v>
      </c>
      <c r="E747" s="19"/>
      <c r="V747" s="14">
        <f t="shared" si="69"/>
        <v>0.06811089089491963</v>
      </c>
      <c r="W747" s="37">
        <f t="shared" si="70"/>
        <v>-0.6832472976646677</v>
      </c>
      <c r="X747" s="38">
        <f t="shared" si="71"/>
        <v>130.9</v>
      </c>
    </row>
    <row r="748" spans="1:24" ht="12.75">
      <c r="A748" s="4">
        <v>131</v>
      </c>
      <c r="B748" s="8">
        <f t="shared" si="67"/>
        <v>24.81820473545805</v>
      </c>
      <c r="C748" s="13">
        <f t="shared" si="66"/>
        <v>0.6906299605510782</v>
      </c>
      <c r="D748" s="10">
        <f t="shared" si="68"/>
        <v>0.263599221584381</v>
      </c>
      <c r="E748" s="19"/>
      <c r="V748" s="14">
        <f t="shared" si="69"/>
        <v>0.06948454961989159</v>
      </c>
      <c r="W748" s="37">
        <f t="shared" si="70"/>
        <v>-0.6906299605510782</v>
      </c>
      <c r="X748" s="38">
        <f t="shared" si="71"/>
        <v>131</v>
      </c>
    </row>
    <row r="749" spans="1:24" ht="12.75">
      <c r="A749" s="4">
        <v>131.1</v>
      </c>
      <c r="B749" s="8">
        <f t="shared" si="67"/>
        <v>24.825597639272683</v>
      </c>
      <c r="C749" s="13">
        <f t="shared" si="66"/>
        <v>0.6980228643657114</v>
      </c>
      <c r="D749" s="10">
        <f t="shared" si="68"/>
        <v>0.26621772096327667</v>
      </c>
      <c r="E749" s="19"/>
      <c r="V749" s="14">
        <f t="shared" si="69"/>
        <v>0.07087187495488104</v>
      </c>
      <c r="W749" s="37">
        <f t="shared" si="70"/>
        <v>-0.6980228643657114</v>
      </c>
      <c r="X749" s="38">
        <f t="shared" si="71"/>
        <v>131.1</v>
      </c>
    </row>
    <row r="750" spans="1:24" ht="12.75">
      <c r="A750" s="4">
        <v>131.2</v>
      </c>
      <c r="B750" s="8">
        <f t="shared" si="67"/>
        <v>24.833000763560186</v>
      </c>
      <c r="C750" s="13">
        <f t="shared" si="66"/>
        <v>0.7054259886532144</v>
      </c>
      <c r="D750" s="10">
        <f t="shared" si="68"/>
        <v>0.2688361237245482</v>
      </c>
      <c r="E750" s="19"/>
      <c r="V750" s="14">
        <f t="shared" si="69"/>
        <v>0.07227286141924058</v>
      </c>
      <c r="W750" s="37">
        <f t="shared" si="70"/>
        <v>-0.7054259886532144</v>
      </c>
      <c r="X750" s="38">
        <f t="shared" si="71"/>
        <v>131.2</v>
      </c>
    </row>
    <row r="751" spans="1:24" ht="12.75">
      <c r="A751" s="4">
        <v>131.3</v>
      </c>
      <c r="B751" s="8">
        <f t="shared" si="67"/>
        <v>24.840414087932164</v>
      </c>
      <c r="C751" s="13">
        <f t="shared" si="66"/>
        <v>0.7128393130251922</v>
      </c>
      <c r="D751" s="10">
        <f t="shared" si="68"/>
        <v>0.2714544223249018</v>
      </c>
      <c r="E751" s="19"/>
      <c r="V751" s="14">
        <f t="shared" si="69"/>
        <v>0.07368750339974614</v>
      </c>
      <c r="W751" s="37">
        <f t="shared" si="70"/>
        <v>-0.7128393130251922</v>
      </c>
      <c r="X751" s="38">
        <f t="shared" si="71"/>
        <v>131.3</v>
      </c>
    </row>
    <row r="752" spans="1:24" ht="12.75">
      <c r="A752" s="4">
        <v>131.4</v>
      </c>
      <c r="B752" s="8">
        <f t="shared" si="67"/>
        <v>24.84783759206693</v>
      </c>
      <c r="C752" s="13">
        <f t="shared" si="66"/>
        <v>0.7202628171599592</v>
      </c>
      <c r="D752" s="10">
        <f t="shared" si="68"/>
        <v>0.27407260926939087</v>
      </c>
      <c r="E752" s="19"/>
      <c r="V752" s="14">
        <f t="shared" si="69"/>
        <v>0.0751157951517322</v>
      </c>
      <c r="W752" s="37">
        <f t="shared" si="70"/>
        <v>-0.7202628171599592</v>
      </c>
      <c r="X752" s="38">
        <f t="shared" si="71"/>
        <v>131.4</v>
      </c>
    </row>
    <row r="753" spans="1:24" ht="12.75">
      <c r="A753" s="4">
        <v>131.5</v>
      </c>
      <c r="B753" s="8">
        <f t="shared" si="67"/>
        <v>24.855271255709187</v>
      </c>
      <c r="C753" s="13">
        <f t="shared" si="66"/>
        <v>0.7276964808022157</v>
      </c>
      <c r="D753" s="10">
        <f t="shared" si="68"/>
        <v>0.2766906771111086</v>
      </c>
      <c r="E753" s="19"/>
      <c r="V753" s="14">
        <f t="shared" si="69"/>
        <v>0.07655773080020377</v>
      </c>
      <c r="W753" s="37">
        <f t="shared" si="70"/>
        <v>-0.7276964808022157</v>
      </c>
      <c r="X753" s="38">
        <f t="shared" si="71"/>
        <v>131.5</v>
      </c>
    </row>
    <row r="754" spans="1:24" ht="12.75">
      <c r="A754" s="4">
        <v>131.6</v>
      </c>
      <c r="B754" s="8">
        <f t="shared" si="67"/>
        <v>24.862715058669835</v>
      </c>
      <c r="C754" s="13">
        <f t="shared" si="66"/>
        <v>0.7351402837628633</v>
      </c>
      <c r="D754" s="10">
        <f t="shared" si="68"/>
        <v>0.2793086184509359</v>
      </c>
      <c r="E754" s="19"/>
      <c r="V754" s="14">
        <f t="shared" si="69"/>
        <v>0.0780133043409705</v>
      </c>
      <c r="W754" s="37">
        <f t="shared" si="70"/>
        <v>-0.7351402837628633</v>
      </c>
      <c r="X754" s="38">
        <f t="shared" si="71"/>
        <v>131.6</v>
      </c>
    </row>
    <row r="755" spans="1:24" ht="12.75">
      <c r="A755" s="4">
        <v>131.7</v>
      </c>
      <c r="B755" s="8">
        <f t="shared" si="67"/>
        <v>24.8701689808257</v>
      </c>
      <c r="C755" s="13">
        <f t="shared" si="66"/>
        <v>0.7425942059187278</v>
      </c>
      <c r="D755" s="10">
        <f t="shared" si="68"/>
        <v>0.2819264259372543</v>
      </c>
      <c r="E755" s="19"/>
      <c r="V755" s="14">
        <f t="shared" si="69"/>
        <v>0.07948250964175414</v>
      </c>
      <c r="W755" s="37">
        <f t="shared" si="70"/>
        <v>-0.7425942059187278</v>
      </c>
      <c r="X755" s="38">
        <f t="shared" si="71"/>
        <v>131.7</v>
      </c>
    </row>
    <row r="756" spans="1:24" ht="12.75">
      <c r="A756" s="4">
        <v>131.8</v>
      </c>
      <c r="B756" s="8">
        <f t="shared" si="67"/>
        <v>24.87763300211924</v>
      </c>
      <c r="C756" s="13">
        <f t="shared" si="66"/>
        <v>0.7500582272122678</v>
      </c>
      <c r="D756" s="10">
        <f t="shared" si="68"/>
        <v>0.2845440922656554</v>
      </c>
      <c r="E756" s="19"/>
      <c r="V756" s="14">
        <f t="shared" si="69"/>
        <v>0.08096534044328582</v>
      </c>
      <c r="W756" s="37">
        <f t="shared" si="70"/>
        <v>-0.7500582272122678</v>
      </c>
      <c r="X756" s="38">
        <f t="shared" si="71"/>
        <v>131.8</v>
      </c>
    </row>
    <row r="757" spans="1:24" ht="12.75">
      <c r="A757" s="4">
        <v>131.9</v>
      </c>
      <c r="B757" s="8">
        <f t="shared" si="67"/>
        <v>24.88510710255838</v>
      </c>
      <c r="C757" s="13">
        <f t="shared" si="66"/>
        <v>0.7575323276514077</v>
      </c>
      <c r="D757" s="10">
        <f t="shared" si="68"/>
        <v>0.28716161017869885</v>
      </c>
      <c r="E757" s="19"/>
      <c r="V757" s="14">
        <f t="shared" si="69"/>
        <v>0.08246179036042299</v>
      </c>
      <c r="W757" s="37">
        <f t="shared" si="70"/>
        <v>-0.7575323276514077</v>
      </c>
      <c r="X757" s="38">
        <f t="shared" si="71"/>
        <v>131.9</v>
      </c>
    </row>
    <row r="758" spans="1:24" ht="12.75">
      <c r="A758" s="4">
        <v>132</v>
      </c>
      <c r="B758" s="8">
        <f t="shared" si="67"/>
        <v>24.892591262216154</v>
      </c>
      <c r="C758" s="13">
        <f t="shared" si="66"/>
        <v>0.7650164873091825</v>
      </c>
      <c r="D758" s="10">
        <f t="shared" si="68"/>
        <v>0.2897789724655994</v>
      </c>
      <c r="E758" s="19"/>
      <c r="V758" s="14">
        <f t="shared" si="69"/>
        <v>0.08397185288321862</v>
      </c>
      <c r="W758" s="37">
        <f t="shared" si="70"/>
        <v>-0.7650164873091825</v>
      </c>
      <c r="X758" s="38">
        <f t="shared" si="71"/>
        <v>132</v>
      </c>
    </row>
    <row r="759" spans="1:24" ht="12.75">
      <c r="A759" s="4">
        <v>132.1</v>
      </c>
      <c r="B759" s="8">
        <f t="shared" si="67"/>
        <v>24.90008546123059</v>
      </c>
      <c r="C759" s="13">
        <f t="shared" si="66"/>
        <v>0.7725106863236171</v>
      </c>
      <c r="D759" s="10">
        <f t="shared" si="68"/>
        <v>0.29239617196200496</v>
      </c>
      <c r="E759" s="19"/>
      <c r="V759" s="14">
        <f t="shared" si="69"/>
        <v>0.08549552137803437</v>
      </c>
      <c r="W759" s="37">
        <f t="shared" si="70"/>
        <v>-0.7725106863236171</v>
      </c>
      <c r="X759" s="38">
        <f t="shared" si="71"/>
        <v>132.1</v>
      </c>
    </row>
    <row r="760" spans="1:24" ht="12.75">
      <c r="A760" s="4">
        <v>132.2</v>
      </c>
      <c r="B760" s="8">
        <f t="shared" si="67"/>
        <v>24.90758967980431</v>
      </c>
      <c r="C760" s="13">
        <f t="shared" si="66"/>
        <v>0.7800149048973388</v>
      </c>
      <c r="D760" s="10">
        <f t="shared" si="68"/>
        <v>0.2950132015496743</v>
      </c>
      <c r="E760" s="19"/>
      <c r="V760" s="14">
        <f t="shared" si="69"/>
        <v>0.08703278908858876</v>
      </c>
      <c r="W760" s="37">
        <f t="shared" si="70"/>
        <v>-0.7800149048973388</v>
      </c>
      <c r="X760" s="38">
        <f t="shared" si="71"/>
        <v>132.2</v>
      </c>
    </row>
    <row r="761" spans="1:24" ht="12.75">
      <c r="A761" s="4">
        <v>132.3</v>
      </c>
      <c r="B761" s="8">
        <f t="shared" si="67"/>
        <v>24.91510389820444</v>
      </c>
      <c r="C761" s="13">
        <f t="shared" si="66"/>
        <v>0.7875291232974675</v>
      </c>
      <c r="D761" s="10">
        <f t="shared" si="68"/>
        <v>0.2976300541562613</v>
      </c>
      <c r="E761" s="19"/>
      <c r="V761" s="14">
        <f t="shared" si="69"/>
        <v>0.08858364913705905</v>
      </c>
      <c r="W761" s="37">
        <f t="shared" si="70"/>
        <v>-0.7875291232974675</v>
      </c>
      <c r="X761" s="38">
        <f t="shared" si="71"/>
        <v>132.3</v>
      </c>
    </row>
    <row r="762" spans="1:24" ht="12.75">
      <c r="A762" s="4">
        <v>132.4</v>
      </c>
      <c r="B762" s="8">
        <f t="shared" si="67"/>
        <v>24.92262809676222</v>
      </c>
      <c r="C762" s="13">
        <f t="shared" si="66"/>
        <v>0.7950533218552494</v>
      </c>
      <c r="D762" s="10">
        <f t="shared" si="68"/>
        <v>0.3002467227550035</v>
      </c>
      <c r="E762" s="19"/>
      <c r="V762" s="14">
        <f t="shared" si="69"/>
        <v>0.09014809452511995</v>
      </c>
      <c r="W762" s="37">
        <f t="shared" si="70"/>
        <v>-0.7950533218552494</v>
      </c>
      <c r="X762" s="38">
        <f t="shared" si="71"/>
        <v>132.4</v>
      </c>
    </row>
    <row r="763" spans="1:24" ht="12.75">
      <c r="A763" s="4">
        <v>132.5</v>
      </c>
      <c r="B763" s="8">
        <f t="shared" si="67"/>
        <v>24.930162255872848</v>
      </c>
      <c r="C763" s="13">
        <f t="shared" si="66"/>
        <v>0.802587480965876</v>
      </c>
      <c r="D763" s="10">
        <f t="shared" si="68"/>
        <v>0.3028632003644815</v>
      </c>
      <c r="E763" s="19"/>
      <c r="V763" s="14">
        <f t="shared" si="69"/>
        <v>0.09172611813501606</v>
      </c>
      <c r="W763" s="37">
        <f t="shared" si="70"/>
        <v>-0.802587480965876</v>
      </c>
      <c r="X763" s="38">
        <f t="shared" si="71"/>
        <v>132.5</v>
      </c>
    </row>
    <row r="764" spans="1:24" ht="12.75">
      <c r="A764" s="4">
        <v>132.6</v>
      </c>
      <c r="B764" s="8">
        <f t="shared" si="67"/>
        <v>24.937706355995267</v>
      </c>
      <c r="C764" s="13">
        <f t="shared" si="66"/>
        <v>0.8101315810882959</v>
      </c>
      <c r="D764" s="10">
        <f t="shared" si="68"/>
        <v>0.30547948004837705</v>
      </c>
      <c r="E764" s="19"/>
      <c r="V764" s="14">
        <f t="shared" si="69"/>
        <v>0.09331771273062679</v>
      </c>
      <c r="W764" s="37">
        <f t="shared" si="70"/>
        <v>-0.8101315810882959</v>
      </c>
      <c r="X764" s="38">
        <f t="shared" si="71"/>
        <v>132.6</v>
      </c>
    </row>
    <row r="765" spans="1:24" ht="12.75">
      <c r="A765" s="4">
        <v>132.7</v>
      </c>
      <c r="B765" s="8">
        <f t="shared" si="67"/>
        <v>24.945260377651792</v>
      </c>
      <c r="C765" s="13">
        <f t="shared" si="66"/>
        <v>0.8176856027448203</v>
      </c>
      <c r="D765" s="10">
        <f t="shared" si="68"/>
        <v>0.3080955549151546</v>
      </c>
      <c r="E765" s="19"/>
      <c r="V765" s="14">
        <f t="shared" si="69"/>
        <v>0.09492287095847705</v>
      </c>
      <c r="W765" s="37">
        <f t="shared" si="70"/>
        <v>-0.8176856027448203</v>
      </c>
      <c r="X765" s="38">
        <f t="shared" si="71"/>
        <v>132.7</v>
      </c>
    </row>
    <row r="766" spans="1:24" ht="12.75">
      <c r="A766" s="4">
        <v>132.8</v>
      </c>
      <c r="B766" s="8">
        <f t="shared" si="67"/>
        <v>24.952824301428006</v>
      </c>
      <c r="C766" s="13">
        <f t="shared" si="66"/>
        <v>0.8252495265210342</v>
      </c>
      <c r="D766" s="10">
        <f t="shared" si="68"/>
        <v>0.31071141811785924</v>
      </c>
      <c r="E766" s="19"/>
      <c r="V766" s="14">
        <f t="shared" si="69"/>
        <v>0.09654158534881115</v>
      </c>
      <c r="W766" s="37">
        <f t="shared" si="70"/>
        <v>-0.8252495265210342</v>
      </c>
      <c r="X766" s="38">
        <f t="shared" si="71"/>
        <v>132.8</v>
      </c>
    </row>
    <row r="767" spans="1:24" ht="12.75">
      <c r="A767" s="4">
        <v>132.9</v>
      </c>
      <c r="B767" s="8">
        <f t="shared" si="67"/>
        <v>24.96039810797245</v>
      </c>
      <c r="C767" s="13">
        <f t="shared" si="66"/>
        <v>0.8328233330654768</v>
      </c>
      <c r="D767" s="10">
        <f t="shared" si="68"/>
        <v>0.3133270628538287</v>
      </c>
      <c r="E767" s="19"/>
      <c r="V767" s="14">
        <f t="shared" si="69"/>
        <v>0.09817384831660714</v>
      </c>
      <c r="W767" s="37">
        <f t="shared" si="70"/>
        <v>-0.8328233330654768</v>
      </c>
      <c r="X767" s="38">
        <f t="shared" si="71"/>
        <v>132.9</v>
      </c>
    </row>
    <row r="768" spans="1:24" ht="12.75">
      <c r="A768" s="4">
        <v>133</v>
      </c>
      <c r="B768" s="8">
        <f t="shared" si="67"/>
        <v>24.967981777996403</v>
      </c>
      <c r="C768" s="13">
        <f t="shared" si="66"/>
        <v>0.8404070030894317</v>
      </c>
      <c r="D768" s="10">
        <f t="shared" si="68"/>
        <v>0.315942482364448</v>
      </c>
      <c r="E768" s="19"/>
      <c r="V768" s="14">
        <f t="shared" si="69"/>
        <v>0.09981965216260953</v>
      </c>
      <c r="W768" s="37">
        <f t="shared" si="70"/>
        <v>-0.8404070030894317</v>
      </c>
      <c r="X768" s="38">
        <f t="shared" si="71"/>
        <v>133</v>
      </c>
    </row>
    <row r="769" spans="1:24" ht="12.75">
      <c r="A769" s="4">
        <v>133.1</v>
      </c>
      <c r="B769" s="8">
        <f t="shared" si="67"/>
        <v>24.975575292273657</v>
      </c>
      <c r="C769" s="13">
        <f t="shared" si="66"/>
        <v>0.8480005173666854</v>
      </c>
      <c r="D769" s="10">
        <f t="shared" si="68"/>
        <v>0.3185576699348931</v>
      </c>
      <c r="E769" s="19"/>
      <c r="V769" s="14">
        <f t="shared" si="69"/>
        <v>0.1014789890743483</v>
      </c>
      <c r="W769" s="37">
        <f t="shared" si="70"/>
        <v>-0.8480005173666854</v>
      </c>
      <c r="X769" s="38">
        <f t="shared" si="71"/>
        <v>133.1</v>
      </c>
    </row>
    <row r="770" spans="1:24" ht="12.75">
      <c r="A770" s="4">
        <v>133.2</v>
      </c>
      <c r="B770" s="8">
        <f t="shared" si="67"/>
        <v>24.983178631640236</v>
      </c>
      <c r="C770" s="13">
        <f t="shared" si="66"/>
        <v>0.8556038567332642</v>
      </c>
      <c r="D770" s="10">
        <f t="shared" si="68"/>
        <v>0.321172618893868</v>
      </c>
      <c r="E770" s="19"/>
      <c r="V770" s="14">
        <f t="shared" si="69"/>
        <v>0.10315185112714578</v>
      </c>
      <c r="W770" s="37">
        <f t="shared" si="70"/>
        <v>-0.8556038567332642</v>
      </c>
      <c r="X770" s="38">
        <f t="shared" si="71"/>
        <v>133.2</v>
      </c>
    </row>
    <row r="771" spans="1:24" ht="12.75">
      <c r="A771" s="4">
        <v>133.3</v>
      </c>
      <c r="B771" s="8">
        <f t="shared" si="67"/>
        <v>24.990791776994218</v>
      </c>
      <c r="C771" s="13">
        <f t="shared" si="66"/>
        <v>0.8632170020872465</v>
      </c>
      <c r="D771" s="10">
        <f t="shared" si="68"/>
        <v>0.32378732261337073</v>
      </c>
      <c r="E771" s="19"/>
      <c r="V771" s="14">
        <f t="shared" si="69"/>
        <v>0.10483823028513502</v>
      </c>
      <c r="W771" s="37">
        <f t="shared" si="70"/>
        <v>-0.8632170020872465</v>
      </c>
      <c r="X771" s="38">
        <f t="shared" si="71"/>
        <v>133.3</v>
      </c>
    </row>
    <row r="772" spans="1:24" ht="12.75">
      <c r="A772" s="4">
        <v>133.4</v>
      </c>
      <c r="B772" s="8">
        <f t="shared" si="67"/>
        <v>24.99841470929546</v>
      </c>
      <c r="C772" s="13">
        <f t="shared" si="66"/>
        <v>0.8708399343884885</v>
      </c>
      <c r="D772" s="10">
        <f t="shared" si="68"/>
        <v>0.32640177450842894</v>
      </c>
      <c r="E772" s="19"/>
      <c r="V772" s="14">
        <f t="shared" si="69"/>
        <v>0.10653811840225129</v>
      </c>
      <c r="W772" s="37">
        <f t="shared" si="70"/>
        <v>-0.8708399343884885</v>
      </c>
      <c r="X772" s="38">
        <f t="shared" si="71"/>
        <v>133.4</v>
      </c>
    </row>
    <row r="773" spans="1:24" ht="12.75">
      <c r="A773" s="4">
        <v>133.5</v>
      </c>
      <c r="B773" s="8">
        <f t="shared" si="67"/>
        <v>25.00604740956538</v>
      </c>
      <c r="C773" s="13">
        <f t="shared" si="66"/>
        <v>0.878472634658408</v>
      </c>
      <c r="D773" s="10">
        <f t="shared" si="68"/>
        <v>0.3290159680368569</v>
      </c>
      <c r="E773" s="19"/>
      <c r="V773" s="14">
        <f t="shared" si="69"/>
        <v>0.10825150722323004</v>
      </c>
      <c r="W773" s="37">
        <f t="shared" si="70"/>
        <v>-0.878472634658408</v>
      </c>
      <c r="X773" s="38">
        <f t="shared" si="71"/>
        <v>133.5</v>
      </c>
    </row>
    <row r="774" spans="1:24" ht="12.75">
      <c r="A774" s="4">
        <v>133.6</v>
      </c>
      <c r="B774" s="8">
        <f t="shared" si="67"/>
        <v>25.013689858886757</v>
      </c>
      <c r="C774" s="13">
        <f t="shared" si="66"/>
        <v>0.8861150839797851</v>
      </c>
      <c r="D774" s="10">
        <f t="shared" si="68"/>
        <v>0.3316298966990214</v>
      </c>
      <c r="E774" s="19"/>
      <c r="V774" s="14">
        <f t="shared" si="69"/>
        <v>0.1099783883846036</v>
      </c>
      <c r="W774" s="37">
        <f t="shared" si="70"/>
        <v>-0.8861150839797851</v>
      </c>
      <c r="X774" s="38">
        <f t="shared" si="71"/>
        <v>133.6</v>
      </c>
    </row>
    <row r="775" spans="1:24" ht="12.75">
      <c r="A775" s="4">
        <v>133.7</v>
      </c>
      <c r="B775" s="8">
        <f t="shared" si="67"/>
        <v>25.02134203840343</v>
      </c>
      <c r="C775" s="13">
        <f t="shared" si="66"/>
        <v>0.8937672634964571</v>
      </c>
      <c r="D775" s="10">
        <f t="shared" si="68"/>
        <v>0.3342435540375681</v>
      </c>
      <c r="E775" s="19"/>
      <c r="V775" s="14">
        <f t="shared" si="69"/>
        <v>0.11171875341566471</v>
      </c>
      <c r="W775" s="37">
        <f t="shared" si="70"/>
        <v>-0.8937672634964571</v>
      </c>
      <c r="X775" s="38">
        <f t="shared" si="71"/>
        <v>133.7</v>
      </c>
    </row>
    <row r="776" spans="1:24" ht="12.75">
      <c r="A776" s="4">
        <v>133.8</v>
      </c>
      <c r="B776" s="8">
        <f t="shared" si="67"/>
        <v>25.029003929320123</v>
      </c>
      <c r="C776" s="13">
        <f aca="true" t="shared" si="72" ref="C776:C839">B776-$B$3</f>
        <v>0.901429154413151</v>
      </c>
      <c r="D776" s="10">
        <f t="shared" si="68"/>
        <v>0.3368569336372014</v>
      </c>
      <c r="E776" s="19"/>
      <c r="V776" s="14">
        <f t="shared" si="69"/>
        <v>0.1134725937394579</v>
      </c>
      <c r="W776" s="37">
        <f t="shared" si="70"/>
        <v>-0.901429154413151</v>
      </c>
      <c r="X776" s="38">
        <f t="shared" si="71"/>
        <v>133.8</v>
      </c>
    </row>
    <row r="777" spans="1:24" ht="12.75">
      <c r="A777" s="4">
        <v>133.9</v>
      </c>
      <c r="B777" s="8">
        <f aca="true" t="shared" si="73" ref="B777:B840">DEGREES(ASIN((A777^2+$A$3^2-$C$5^2)/(2*A777*$A$3)))</f>
        <v>25.036675512902217</v>
      </c>
      <c r="C777" s="13">
        <f t="shared" si="72"/>
        <v>0.9091007379952458</v>
      </c>
      <c r="D777" s="10">
        <f aca="true" t="shared" si="74" ref="D777:D840">ABS(50*C777)/A777</f>
        <v>0.3394700291244383</v>
      </c>
      <c r="E777" s="19"/>
      <c r="V777" s="14">
        <f aca="true" t="shared" si="75" ref="V777:V840">D777^2</f>
        <v>0.11523990067374698</v>
      </c>
      <c r="W777" s="37">
        <f aca="true" t="shared" si="76" ref="W777:W840">-C777</f>
        <v>-0.9091007379952458</v>
      </c>
      <c r="X777" s="38">
        <f aca="true" t="shared" si="77" ref="X777:X840">A777</f>
        <v>133.9</v>
      </c>
    </row>
    <row r="778" spans="1:24" ht="12.75">
      <c r="A778" s="4">
        <v>134</v>
      </c>
      <c r="B778" s="8">
        <f t="shared" si="73"/>
        <v>25.044356770475478</v>
      </c>
      <c r="C778" s="13">
        <f t="shared" si="72"/>
        <v>0.9167819955685061</v>
      </c>
      <c r="D778" s="10">
        <f t="shared" si="74"/>
        <v>0.342082834167353</v>
      </c>
      <c r="E778" s="19"/>
      <c r="V778" s="14">
        <f t="shared" si="75"/>
        <v>0.11702066543196875</v>
      </c>
      <c r="W778" s="37">
        <f t="shared" si="76"/>
        <v>-0.9167819955685061</v>
      </c>
      <c r="X778" s="38">
        <f t="shared" si="77"/>
        <v>134</v>
      </c>
    </row>
    <row r="779" spans="1:24" ht="12.75">
      <c r="A779" s="4">
        <v>134.1</v>
      </c>
      <c r="B779" s="8">
        <f t="shared" si="73"/>
        <v>25.052047683425883</v>
      </c>
      <c r="C779" s="13">
        <f t="shared" si="72"/>
        <v>0.9244729085189114</v>
      </c>
      <c r="D779" s="10">
        <f t="shared" si="74"/>
        <v>0.3446953424753585</v>
      </c>
      <c r="E779" s="19"/>
      <c r="V779" s="14">
        <f t="shared" si="75"/>
        <v>0.11881487912420467</v>
      </c>
      <c r="W779" s="37">
        <f t="shared" si="76"/>
        <v>-0.9244729085189114</v>
      </c>
      <c r="X779" s="38">
        <f t="shared" si="77"/>
        <v>134.1</v>
      </c>
    </row>
    <row r="780" spans="1:24" ht="12.75">
      <c r="A780" s="4">
        <v>134.2</v>
      </c>
      <c r="B780" s="8">
        <f t="shared" si="73"/>
        <v>25.05974823319936</v>
      </c>
      <c r="C780" s="13">
        <f t="shared" si="72"/>
        <v>0.9321734582923895</v>
      </c>
      <c r="D780" s="10">
        <f t="shared" si="74"/>
        <v>0.3473075477989529</v>
      </c>
      <c r="E780" s="19"/>
      <c r="V780" s="14">
        <f t="shared" si="75"/>
        <v>0.12062253275812196</v>
      </c>
      <c r="W780" s="37">
        <f t="shared" si="76"/>
        <v>-0.9321734582923895</v>
      </c>
      <c r="X780" s="38">
        <f t="shared" si="77"/>
        <v>134.2</v>
      </c>
    </row>
    <row r="781" spans="1:24" ht="12.75">
      <c r="A781" s="4">
        <v>134.3</v>
      </c>
      <c r="B781" s="8">
        <f t="shared" si="73"/>
        <v>25.067458401301586</v>
      </c>
      <c r="C781" s="13">
        <f t="shared" si="72"/>
        <v>0.9398836263946144</v>
      </c>
      <c r="D781" s="10">
        <f t="shared" si="74"/>
        <v>0.3499194439294916</v>
      </c>
      <c r="E781" s="19"/>
      <c r="V781" s="14">
        <f t="shared" si="75"/>
        <v>0.12244361723992461</v>
      </c>
      <c r="W781" s="37">
        <f t="shared" si="76"/>
        <v>-0.9398836263946144</v>
      </c>
      <c r="X781" s="38">
        <f t="shared" si="77"/>
        <v>134.3</v>
      </c>
    </row>
    <row r="782" spans="1:24" ht="12.75">
      <c r="A782" s="4">
        <v>134.4</v>
      </c>
      <c r="B782" s="8">
        <f t="shared" si="73"/>
        <v>25.075178169297747</v>
      </c>
      <c r="C782" s="13">
        <f t="shared" si="72"/>
        <v>0.9476033943907751</v>
      </c>
      <c r="D782" s="10">
        <f t="shared" si="74"/>
        <v>0.35253102469894904</v>
      </c>
      <c r="E782" s="19"/>
      <c r="V782" s="14">
        <f t="shared" si="75"/>
        <v>0.12427812337529101</v>
      </c>
      <c r="W782" s="37">
        <f t="shared" si="76"/>
        <v>-0.9476033943907751</v>
      </c>
      <c r="X782" s="38">
        <f t="shared" si="77"/>
        <v>134.4</v>
      </c>
    </row>
    <row r="783" spans="1:24" ht="12.75">
      <c r="A783" s="4">
        <v>134.5</v>
      </c>
      <c r="B783" s="8">
        <f t="shared" si="73"/>
        <v>25.08290751881229</v>
      </c>
      <c r="C783" s="13">
        <f t="shared" si="72"/>
        <v>0.9553327439053199</v>
      </c>
      <c r="D783" s="10">
        <f t="shared" si="74"/>
        <v>0.3551422839796728</v>
      </c>
      <c r="E783" s="19"/>
      <c r="V783" s="14">
        <f t="shared" si="75"/>
        <v>0.12612604187029855</v>
      </c>
      <c r="W783" s="37">
        <f t="shared" si="76"/>
        <v>-0.9553327439053199</v>
      </c>
      <c r="X783" s="38">
        <f t="shared" si="77"/>
        <v>134.5</v>
      </c>
    </row>
    <row r="784" spans="1:24" ht="12.75">
      <c r="A784" s="4">
        <v>134.6</v>
      </c>
      <c r="B784" s="8">
        <f t="shared" si="73"/>
        <v>25.090646431528814</v>
      </c>
      <c r="C784" s="13">
        <f t="shared" si="72"/>
        <v>0.9630716566218425</v>
      </c>
      <c r="D784" s="10">
        <f t="shared" si="74"/>
        <v>0.3577532156841911</v>
      </c>
      <c r="E784" s="19"/>
      <c r="V784" s="14">
        <f t="shared" si="75"/>
        <v>0.12798736333237937</v>
      </c>
      <c r="W784" s="37">
        <f t="shared" si="76"/>
        <v>-0.9630716566218425</v>
      </c>
      <c r="X784" s="38">
        <f t="shared" si="77"/>
        <v>134.6</v>
      </c>
    </row>
    <row r="785" spans="1:24" ht="12.75">
      <c r="A785" s="4">
        <v>134.7</v>
      </c>
      <c r="B785" s="8">
        <f t="shared" si="73"/>
        <v>25.09839488918968</v>
      </c>
      <c r="C785" s="13">
        <f t="shared" si="72"/>
        <v>0.9708201142827093</v>
      </c>
      <c r="D785" s="10">
        <f t="shared" si="74"/>
        <v>0.36036381376492554</v>
      </c>
      <c r="E785" s="19"/>
      <c r="V785" s="14">
        <f t="shared" si="75"/>
        <v>0.12986207827120194</v>
      </c>
      <c r="W785" s="37">
        <f t="shared" si="76"/>
        <v>-0.9708201142827093</v>
      </c>
      <c r="X785" s="38">
        <f t="shared" si="77"/>
        <v>134.7</v>
      </c>
    </row>
    <row r="786" spans="1:24" ht="12.75">
      <c r="A786" s="4">
        <v>134.8</v>
      </c>
      <c r="B786" s="8">
        <f t="shared" si="73"/>
        <v>25.106152873595953</v>
      </c>
      <c r="C786" s="13">
        <f t="shared" si="72"/>
        <v>0.9785780986889812</v>
      </c>
      <c r="D786" s="10">
        <f t="shared" si="74"/>
        <v>0.36297407221401373</v>
      </c>
      <c r="E786" s="19"/>
      <c r="V786" s="14">
        <f t="shared" si="75"/>
        <v>0.13175017709962406</v>
      </c>
      <c r="W786" s="37">
        <f t="shared" si="76"/>
        <v>-0.9785780986889812</v>
      </c>
      <c r="X786" s="38">
        <f t="shared" si="77"/>
        <v>134.8</v>
      </c>
    </row>
    <row r="787" spans="1:24" ht="12.75">
      <c r="A787" s="4">
        <v>134.9</v>
      </c>
      <c r="B787" s="8">
        <f t="shared" si="73"/>
        <v>25.113920366607058</v>
      </c>
      <c r="C787" s="13">
        <f t="shared" si="72"/>
        <v>0.9863455917000863</v>
      </c>
      <c r="D787" s="10">
        <f t="shared" si="74"/>
        <v>0.3655839850630416</v>
      </c>
      <c r="E787" s="19"/>
      <c r="V787" s="14">
        <f t="shared" si="75"/>
        <v>0.13365165013457425</v>
      </c>
      <c r="W787" s="37">
        <f t="shared" si="76"/>
        <v>-0.9863455917000863</v>
      </c>
      <c r="X787" s="38">
        <f t="shared" si="77"/>
        <v>134.9</v>
      </c>
    </row>
    <row r="788" spans="1:24" ht="12.75">
      <c r="A788" s="4">
        <v>135</v>
      </c>
      <c r="B788" s="8">
        <f t="shared" si="73"/>
        <v>25.12169735014064</v>
      </c>
      <c r="C788" s="13">
        <f t="shared" si="72"/>
        <v>0.9941225752336678</v>
      </c>
      <c r="D788" s="10">
        <f t="shared" si="74"/>
        <v>0.3681935463828399</v>
      </c>
      <c r="E788" s="19"/>
      <c r="V788" s="14">
        <f t="shared" si="75"/>
        <v>0.1355664875979725</v>
      </c>
      <c r="W788" s="37">
        <f t="shared" si="76"/>
        <v>-0.9941225752336678</v>
      </c>
      <c r="X788" s="38">
        <f t="shared" si="77"/>
        <v>135</v>
      </c>
    </row>
    <row r="789" spans="1:24" ht="12.75">
      <c r="A789" s="4">
        <v>135.1</v>
      </c>
      <c r="B789" s="8">
        <f t="shared" si="73"/>
        <v>25.129483806172356</v>
      </c>
      <c r="C789" s="13">
        <f t="shared" si="72"/>
        <v>1.0019090312653844</v>
      </c>
      <c r="D789" s="10">
        <f t="shared" si="74"/>
        <v>0.3708027502832659</v>
      </c>
      <c r="E789" s="19"/>
      <c r="V789" s="14">
        <f t="shared" si="75"/>
        <v>0.13749467961763406</v>
      </c>
      <c r="W789" s="37">
        <f t="shared" si="76"/>
        <v>-1.0019090312653844</v>
      </c>
      <c r="X789" s="38">
        <f t="shared" si="77"/>
        <v>135.1</v>
      </c>
    </row>
    <row r="790" spans="1:24" ht="12.75">
      <c r="A790" s="4">
        <v>135.2</v>
      </c>
      <c r="B790" s="8">
        <f t="shared" si="73"/>
        <v>25.137279716735552</v>
      </c>
      <c r="C790" s="13">
        <f t="shared" si="72"/>
        <v>1.0097049418285806</v>
      </c>
      <c r="D790" s="10">
        <f t="shared" si="74"/>
        <v>0.37341159091293663</v>
      </c>
      <c r="E790" s="19"/>
      <c r="V790" s="14">
        <f t="shared" si="75"/>
        <v>0.13943621622813035</v>
      </c>
      <c r="W790" s="37">
        <f t="shared" si="76"/>
        <v>-1.0097049418285806</v>
      </c>
      <c r="X790" s="38">
        <f t="shared" si="77"/>
        <v>135.2</v>
      </c>
    </row>
    <row r="791" spans="1:24" ht="12.75">
      <c r="A791" s="4">
        <v>135.3</v>
      </c>
      <c r="B791" s="8">
        <f t="shared" si="73"/>
        <v>25.145085063921197</v>
      </c>
      <c r="C791" s="13">
        <f t="shared" si="72"/>
        <v>1.0175102890142256</v>
      </c>
      <c r="D791" s="10">
        <f t="shared" si="74"/>
        <v>0.3760200624590634</v>
      </c>
      <c r="E791" s="19"/>
      <c r="V791" s="14">
        <f t="shared" si="75"/>
        <v>0.14139108737171793</v>
      </c>
      <c r="W791" s="37">
        <f t="shared" si="76"/>
        <v>-1.0175102890142256</v>
      </c>
      <c r="X791" s="38">
        <f t="shared" si="77"/>
        <v>135.3</v>
      </c>
    </row>
    <row r="792" spans="1:24" ht="12.75">
      <c r="A792" s="4">
        <v>135.4</v>
      </c>
      <c r="B792" s="8">
        <f t="shared" si="73"/>
        <v>25.152899829877562</v>
      </c>
      <c r="C792" s="13">
        <f t="shared" si="72"/>
        <v>1.0253250549705903</v>
      </c>
      <c r="D792" s="10">
        <f t="shared" si="74"/>
        <v>0.37862815914718995</v>
      </c>
      <c r="E792" s="19"/>
      <c r="V792" s="14">
        <f t="shared" si="75"/>
        <v>0.1433592828991898</v>
      </c>
      <c r="W792" s="37">
        <f t="shared" si="76"/>
        <v>-1.0253250549705903</v>
      </c>
      <c r="X792" s="38">
        <f t="shared" si="77"/>
        <v>135.4</v>
      </c>
    </row>
    <row r="793" spans="1:24" ht="12.75">
      <c r="A793" s="4">
        <v>135.5</v>
      </c>
      <c r="B793" s="8">
        <f t="shared" si="73"/>
        <v>25.160723996810063</v>
      </c>
      <c r="C793" s="13">
        <f t="shared" si="72"/>
        <v>1.0331492219030913</v>
      </c>
      <c r="D793" s="10">
        <f t="shared" si="74"/>
        <v>0.3812358752409931</v>
      </c>
      <c r="E793" s="19"/>
      <c r="V793" s="14">
        <f t="shared" si="75"/>
        <v>0.14534079257076607</v>
      </c>
      <c r="W793" s="37">
        <f t="shared" si="76"/>
        <v>-1.0331492219030913</v>
      </c>
      <c r="X793" s="38">
        <f t="shared" si="77"/>
        <v>135.5</v>
      </c>
    </row>
    <row r="794" spans="1:24" ht="12.75">
      <c r="A794" s="4">
        <v>135.6</v>
      </c>
      <c r="B794" s="8">
        <f t="shared" si="73"/>
        <v>25.168557546981017</v>
      </c>
      <c r="C794" s="13">
        <f t="shared" si="72"/>
        <v>1.0409827720740452</v>
      </c>
      <c r="D794" s="10">
        <f t="shared" si="74"/>
        <v>0.3838432050420521</v>
      </c>
      <c r="E794" s="19"/>
      <c r="V794" s="14">
        <f t="shared" si="75"/>
        <v>0.14733560605695487</v>
      </c>
      <c r="W794" s="37">
        <f t="shared" si="76"/>
        <v>-1.0409827720740452</v>
      </c>
      <c r="X794" s="38">
        <f t="shared" si="77"/>
        <v>135.6</v>
      </c>
    </row>
    <row r="795" spans="1:24" ht="12.75">
      <c r="A795" s="4">
        <v>135.7</v>
      </c>
      <c r="B795" s="8">
        <f t="shared" si="73"/>
        <v>25.176400462709456</v>
      </c>
      <c r="C795" s="13">
        <f t="shared" si="72"/>
        <v>1.0488256878024842</v>
      </c>
      <c r="D795" s="10">
        <f t="shared" si="74"/>
        <v>0.38645014288964047</v>
      </c>
      <c r="E795" s="19"/>
      <c r="V795" s="14">
        <f t="shared" si="75"/>
        <v>0.14934371293942353</v>
      </c>
      <c r="W795" s="37">
        <f t="shared" si="76"/>
        <v>-1.0488256878024842</v>
      </c>
      <c r="X795" s="38">
        <f t="shared" si="77"/>
        <v>135.7</v>
      </c>
    </row>
    <row r="796" spans="1:24" ht="12.75">
      <c r="A796" s="4">
        <v>135.8</v>
      </c>
      <c r="B796" s="8">
        <f t="shared" si="73"/>
        <v>25.18425272637089</v>
      </c>
      <c r="C796" s="13">
        <f t="shared" si="72"/>
        <v>1.056677951463918</v>
      </c>
      <c r="D796" s="10">
        <f t="shared" si="74"/>
        <v>0.38905668316049996</v>
      </c>
      <c r="E796" s="19"/>
      <c r="V796" s="14">
        <f t="shared" si="75"/>
        <v>0.15136510271184966</v>
      </c>
      <c r="W796" s="37">
        <f t="shared" si="76"/>
        <v>-1.056677951463918</v>
      </c>
      <c r="X796" s="38">
        <f t="shared" si="77"/>
        <v>135.8</v>
      </c>
    </row>
    <row r="797" spans="1:24" ht="12.75">
      <c r="A797" s="4">
        <v>135.9</v>
      </c>
      <c r="B797" s="8">
        <f t="shared" si="73"/>
        <v>25.192114320397117</v>
      </c>
      <c r="C797" s="13">
        <f t="shared" si="72"/>
        <v>1.0645395454901454</v>
      </c>
      <c r="D797" s="10">
        <f t="shared" si="74"/>
        <v>0.3916628202686333</v>
      </c>
      <c r="E797" s="19"/>
      <c r="V797" s="14">
        <f t="shared" si="75"/>
        <v>0.15339976478077977</v>
      </c>
      <c r="W797" s="37">
        <f t="shared" si="76"/>
        <v>-1.0645395454901454</v>
      </c>
      <c r="X797" s="38">
        <f t="shared" si="77"/>
        <v>135.9</v>
      </c>
    </row>
    <row r="798" spans="1:24" ht="12.75">
      <c r="A798" s="4">
        <v>136</v>
      </c>
      <c r="B798" s="8">
        <f t="shared" si="73"/>
        <v>25.199985227276034</v>
      </c>
      <c r="C798" s="13">
        <f t="shared" si="72"/>
        <v>1.0724104523690627</v>
      </c>
      <c r="D798" s="10">
        <f t="shared" si="74"/>
        <v>0.3942685486650966</v>
      </c>
      <c r="E798" s="19"/>
      <c r="V798" s="14">
        <f t="shared" si="75"/>
        <v>0.15544768846648163</v>
      </c>
      <c r="W798" s="37">
        <f t="shared" si="76"/>
        <v>-1.0724104523690627</v>
      </c>
      <c r="X798" s="38">
        <f t="shared" si="77"/>
        <v>136</v>
      </c>
    </row>
    <row r="799" spans="1:24" ht="12.75">
      <c r="A799" s="4">
        <v>136.1</v>
      </c>
      <c r="B799" s="8">
        <f t="shared" si="73"/>
        <v>25.207865429551404</v>
      </c>
      <c r="C799" s="13">
        <f t="shared" si="72"/>
        <v>1.0802906546444326</v>
      </c>
      <c r="D799" s="10">
        <f t="shared" si="74"/>
        <v>0.39687386283777837</v>
      </c>
      <c r="E799" s="19"/>
      <c r="V799" s="14">
        <f t="shared" si="75"/>
        <v>0.15750886300377973</v>
      </c>
      <c r="W799" s="37">
        <f t="shared" si="76"/>
        <v>-1.0802906546444326</v>
      </c>
      <c r="X799" s="38">
        <f t="shared" si="77"/>
        <v>136.1</v>
      </c>
    </row>
    <row r="800" spans="1:24" ht="12.75">
      <c r="A800" s="4">
        <v>136.2</v>
      </c>
      <c r="B800" s="8">
        <f t="shared" si="73"/>
        <v>25.215754909822643</v>
      </c>
      <c r="C800" s="13">
        <f t="shared" si="72"/>
        <v>1.088180134915671</v>
      </c>
      <c r="D800" s="10">
        <f t="shared" si="74"/>
        <v>0.39947875731118615</v>
      </c>
      <c r="E800" s="19"/>
      <c r="V800" s="14">
        <f t="shared" si="75"/>
        <v>0.15958327754288956</v>
      </c>
      <c r="W800" s="37">
        <f t="shared" si="76"/>
        <v>-1.088180134915671</v>
      </c>
      <c r="X800" s="38">
        <f t="shared" si="77"/>
        <v>136.2</v>
      </c>
    </row>
    <row r="801" spans="1:24" ht="12.75">
      <c r="A801" s="4">
        <v>136.3</v>
      </c>
      <c r="B801" s="8">
        <f t="shared" si="73"/>
        <v>25.22365365074463</v>
      </c>
      <c r="C801" s="13">
        <f t="shared" si="72"/>
        <v>1.0960788758376587</v>
      </c>
      <c r="D801" s="10">
        <f t="shared" si="74"/>
        <v>0.4020832266462431</v>
      </c>
      <c r="E801" s="19"/>
      <c r="V801" s="14">
        <f t="shared" si="75"/>
        <v>0.16167092115025408</v>
      </c>
      <c r="W801" s="37">
        <f t="shared" si="76"/>
        <v>-1.0960788758376587</v>
      </c>
      <c r="X801" s="38">
        <f t="shared" si="77"/>
        <v>136.3</v>
      </c>
    </row>
    <row r="802" spans="1:24" ht="12.75">
      <c r="A802" s="4">
        <v>136.4</v>
      </c>
      <c r="B802" s="8">
        <f t="shared" si="73"/>
        <v>25.231561635027525</v>
      </c>
      <c r="C802" s="13">
        <f t="shared" si="72"/>
        <v>1.1039868601205534</v>
      </c>
      <c r="D802" s="10">
        <f t="shared" si="74"/>
        <v>0.40468726544008554</v>
      </c>
      <c r="E802" s="19"/>
      <c r="V802" s="14">
        <f t="shared" si="75"/>
        <v>0.16377178280937427</v>
      </c>
      <c r="W802" s="37">
        <f t="shared" si="76"/>
        <v>-1.1039868601205534</v>
      </c>
      <c r="X802" s="38">
        <f t="shared" si="77"/>
        <v>136.4</v>
      </c>
    </row>
    <row r="803" spans="1:24" ht="12.75">
      <c r="A803" s="4">
        <v>136.5</v>
      </c>
      <c r="B803" s="8">
        <f t="shared" si="73"/>
        <v>25.239478845436512</v>
      </c>
      <c r="C803" s="13">
        <f t="shared" si="72"/>
        <v>1.1119040705295404</v>
      </c>
      <c r="D803" s="10">
        <f t="shared" si="74"/>
        <v>0.407290868325839</v>
      </c>
      <c r="E803" s="19"/>
      <c r="V803" s="14">
        <f t="shared" si="75"/>
        <v>0.1658858514216159</v>
      </c>
      <c r="W803" s="37">
        <f t="shared" si="76"/>
        <v>-1.1119040705295404</v>
      </c>
      <c r="X803" s="38">
        <f t="shared" si="77"/>
        <v>136.5</v>
      </c>
    </row>
    <row r="804" spans="1:24" ht="12.75">
      <c r="A804" s="4">
        <v>136.6</v>
      </c>
      <c r="B804" s="8">
        <f t="shared" si="73"/>
        <v>25.24740526479165</v>
      </c>
      <c r="C804" s="13">
        <f t="shared" si="72"/>
        <v>1.1198304898846771</v>
      </c>
      <c r="D804" s="10">
        <f t="shared" si="74"/>
        <v>0.4098940299724294</v>
      </c>
      <c r="E804" s="19"/>
      <c r="V804" s="14">
        <f t="shared" si="75"/>
        <v>0.16801311580703887</v>
      </c>
      <c r="W804" s="37">
        <f t="shared" si="76"/>
        <v>-1.1198304898846771</v>
      </c>
      <c r="X804" s="38">
        <f t="shared" si="77"/>
        <v>136.6</v>
      </c>
    </row>
    <row r="805" spans="1:24" ht="12.75">
      <c r="A805" s="4">
        <v>136.7</v>
      </c>
      <c r="B805" s="8">
        <f t="shared" si="73"/>
        <v>25.255340875967644</v>
      </c>
      <c r="C805" s="13">
        <f t="shared" si="72"/>
        <v>1.127766101060672</v>
      </c>
      <c r="D805" s="10">
        <f t="shared" si="74"/>
        <v>0.4124967450843717</v>
      </c>
      <c r="E805" s="19"/>
      <c r="V805" s="14">
        <f t="shared" si="75"/>
        <v>0.1701535647052011</v>
      </c>
      <c r="W805" s="37">
        <f t="shared" si="76"/>
        <v>-1.127766101060672</v>
      </c>
      <c r="X805" s="38">
        <f t="shared" si="77"/>
        <v>136.7</v>
      </c>
    </row>
    <row r="806" spans="1:24" ht="12.75">
      <c r="A806" s="4">
        <v>136.8</v>
      </c>
      <c r="B806" s="8">
        <f t="shared" si="73"/>
        <v>25.26328566189365</v>
      </c>
      <c r="C806" s="13">
        <f t="shared" si="72"/>
        <v>1.1357108869866792</v>
      </c>
      <c r="D806" s="10">
        <f t="shared" si="74"/>
        <v>0.415099008401564</v>
      </c>
      <c r="E806" s="19"/>
      <c r="V806" s="14">
        <f t="shared" si="75"/>
        <v>0.17230718677596168</v>
      </c>
      <c r="W806" s="37">
        <f t="shared" si="76"/>
        <v>-1.1357108869866792</v>
      </c>
      <c r="X806" s="38">
        <f t="shared" si="77"/>
        <v>136.8</v>
      </c>
    </row>
    <row r="807" spans="1:24" ht="12.75">
      <c r="A807" s="4">
        <v>136.9</v>
      </c>
      <c r="B807" s="8">
        <f t="shared" si="73"/>
        <v>25.271239605553088</v>
      </c>
      <c r="C807" s="13">
        <f t="shared" si="72"/>
        <v>1.1436648306461166</v>
      </c>
      <c r="D807" s="10">
        <f t="shared" si="74"/>
        <v>0.417700814699093</v>
      </c>
      <c r="E807" s="19"/>
      <c r="V807" s="14">
        <f t="shared" si="75"/>
        <v>0.17447397060028602</v>
      </c>
      <c r="W807" s="37">
        <f t="shared" si="76"/>
        <v>-1.1436648306461166</v>
      </c>
      <c r="X807" s="38">
        <f t="shared" si="77"/>
        <v>136.9</v>
      </c>
    </row>
    <row r="808" spans="1:24" ht="12.75">
      <c r="A808" s="4">
        <v>137</v>
      </c>
      <c r="B808" s="8">
        <f t="shared" si="73"/>
        <v>25.279202689983375</v>
      </c>
      <c r="C808" s="13">
        <f t="shared" si="72"/>
        <v>1.1516279150764035</v>
      </c>
      <c r="D808" s="10">
        <f t="shared" si="74"/>
        <v>0.42030215878700855</v>
      </c>
      <c r="E808" s="19"/>
      <c r="V808" s="14">
        <f t="shared" si="75"/>
        <v>0.17665390468101974</v>
      </c>
      <c r="W808" s="37">
        <f t="shared" si="76"/>
        <v>-1.1516279150764035</v>
      </c>
      <c r="X808" s="38">
        <f t="shared" si="77"/>
        <v>137</v>
      </c>
    </row>
    <row r="809" spans="1:24" ht="12.75">
      <c r="A809" s="4">
        <v>137.1</v>
      </c>
      <c r="B809" s="8">
        <f t="shared" si="73"/>
        <v>25.287174898275893</v>
      </c>
      <c r="C809" s="13">
        <f t="shared" si="72"/>
        <v>1.1596001233689215</v>
      </c>
      <c r="D809" s="10">
        <f t="shared" si="74"/>
        <v>0.42290303551018293</v>
      </c>
      <c r="E809" s="19"/>
      <c r="V809" s="14">
        <f t="shared" si="75"/>
        <v>0.17884697744372705</v>
      </c>
      <c r="W809" s="37">
        <f t="shared" si="76"/>
        <v>-1.1596001233689215</v>
      </c>
      <c r="X809" s="38">
        <f t="shared" si="77"/>
        <v>137.1</v>
      </c>
    </row>
    <row r="810" spans="1:24" ht="12.75">
      <c r="A810" s="4">
        <v>137.2</v>
      </c>
      <c r="B810" s="8">
        <f t="shared" si="73"/>
        <v>25.29515621357559</v>
      </c>
      <c r="C810" s="13">
        <f t="shared" si="72"/>
        <v>1.1675814386686199</v>
      </c>
      <c r="D810" s="10">
        <f t="shared" si="74"/>
        <v>0.42550343974803934</v>
      </c>
      <c r="E810" s="19"/>
      <c r="V810" s="14">
        <f t="shared" si="75"/>
        <v>0.18105317723741335</v>
      </c>
      <c r="W810" s="37">
        <f t="shared" si="76"/>
        <v>-1.1675814386686199</v>
      </c>
      <c r="X810" s="38">
        <f t="shared" si="77"/>
        <v>137.2</v>
      </c>
    </row>
    <row r="811" spans="1:24" ht="12.75">
      <c r="A811" s="4">
        <v>137.3</v>
      </c>
      <c r="B811" s="8">
        <f t="shared" si="73"/>
        <v>25.30314661908093</v>
      </c>
      <c r="C811" s="13">
        <f t="shared" si="72"/>
        <v>1.1755718441739589</v>
      </c>
      <c r="D811" s="10">
        <f t="shared" si="74"/>
        <v>0.42810336641440594</v>
      </c>
      <c r="E811" s="19"/>
      <c r="V811" s="14">
        <f t="shared" si="75"/>
        <v>0.18327249233534712</v>
      </c>
      <c r="W811" s="37">
        <f t="shared" si="76"/>
        <v>-1.1755718441739589</v>
      </c>
      <c r="X811" s="38">
        <f t="shared" si="77"/>
        <v>137.3</v>
      </c>
    </row>
    <row r="812" spans="1:24" ht="12.75">
      <c r="A812" s="4">
        <v>137.4</v>
      </c>
      <c r="B812" s="8">
        <f t="shared" si="73"/>
        <v>25.31114609804362</v>
      </c>
      <c r="C812" s="13">
        <f t="shared" si="72"/>
        <v>1.183571323136647</v>
      </c>
      <c r="D812" s="10">
        <f t="shared" si="74"/>
        <v>0.4307028104572951</v>
      </c>
      <c r="E812" s="19"/>
      <c r="V812" s="14">
        <f t="shared" si="75"/>
        <v>0.18550491093581264</v>
      </c>
      <c r="W812" s="37">
        <f t="shared" si="76"/>
        <v>-1.183571323136647</v>
      </c>
      <c r="X812" s="38">
        <f t="shared" si="77"/>
        <v>137.4</v>
      </c>
    </row>
    <row r="813" spans="1:24" ht="12.75">
      <c r="A813" s="4">
        <v>137.5</v>
      </c>
      <c r="B813" s="8">
        <f t="shared" si="73"/>
        <v>25.319154633768434</v>
      </c>
      <c r="C813" s="13">
        <f t="shared" si="72"/>
        <v>1.1915798588614628</v>
      </c>
      <c r="D813" s="10">
        <f t="shared" si="74"/>
        <v>0.43330176685871374</v>
      </c>
      <c r="E813" s="19"/>
      <c r="V813" s="14">
        <f t="shared" si="75"/>
        <v>0.18775042116288312</v>
      </c>
      <c r="W813" s="37">
        <f t="shared" si="76"/>
        <v>-1.1915798588614628</v>
      </c>
      <c r="X813" s="38">
        <f t="shared" si="77"/>
        <v>137.5</v>
      </c>
    </row>
    <row r="814" spans="1:24" ht="12.75">
      <c r="A814" s="4">
        <v>137.6</v>
      </c>
      <c r="B814" s="8">
        <f t="shared" si="73"/>
        <v>25.327172209613085</v>
      </c>
      <c r="C814" s="13">
        <f t="shared" si="72"/>
        <v>1.1995974347061136</v>
      </c>
      <c r="D814" s="10">
        <f t="shared" si="74"/>
        <v>0.43590023063448896</v>
      </c>
      <c r="E814" s="19"/>
      <c r="V814" s="14">
        <f t="shared" si="75"/>
        <v>0.19000901106720067</v>
      </c>
      <c r="W814" s="37">
        <f t="shared" si="76"/>
        <v>-1.1995974347061136</v>
      </c>
      <c r="X814" s="38">
        <f t="shared" si="77"/>
        <v>137.6</v>
      </c>
    </row>
    <row r="815" spans="1:24" ht="12.75">
      <c r="A815" s="4">
        <v>137.7</v>
      </c>
      <c r="B815" s="8">
        <f t="shared" si="73"/>
        <v>25.335198808987915</v>
      </c>
      <c r="C815" s="13">
        <f t="shared" si="72"/>
        <v>1.2076240340809434</v>
      </c>
      <c r="D815" s="10">
        <f t="shared" si="74"/>
        <v>0.43849819683403907</v>
      </c>
      <c r="E815" s="19"/>
      <c r="V815" s="14">
        <f t="shared" si="75"/>
        <v>0.19228066862670368</v>
      </c>
      <c r="W815" s="37">
        <f t="shared" si="76"/>
        <v>-1.2076240340809434</v>
      </c>
      <c r="X815" s="38">
        <f t="shared" si="77"/>
        <v>137.7</v>
      </c>
    </row>
    <row r="816" spans="1:24" ht="12.75">
      <c r="A816" s="4">
        <v>137.8</v>
      </c>
      <c r="B816" s="8">
        <f t="shared" si="73"/>
        <v>25.34323441535579</v>
      </c>
      <c r="C816" s="13">
        <f t="shared" si="72"/>
        <v>1.2156596404488198</v>
      </c>
      <c r="D816" s="10">
        <f t="shared" si="74"/>
        <v>0.4410956605402103</v>
      </c>
      <c r="E816" s="19"/>
      <c r="V816" s="14">
        <f t="shared" si="75"/>
        <v>0.19456538174740445</v>
      </c>
      <c r="W816" s="37">
        <f t="shared" si="76"/>
        <v>-1.2156596404488198</v>
      </c>
      <c r="X816" s="38">
        <f t="shared" si="77"/>
        <v>137.8</v>
      </c>
    </row>
    <row r="817" spans="1:24" ht="12.75">
      <c r="A817" s="4">
        <v>137.9</v>
      </c>
      <c r="B817" s="8">
        <f t="shared" si="73"/>
        <v>25.351279012231885</v>
      </c>
      <c r="C817" s="13">
        <f t="shared" si="72"/>
        <v>1.2237042373249132</v>
      </c>
      <c r="D817" s="10">
        <f t="shared" si="74"/>
        <v>0.4436926168690766</v>
      </c>
      <c r="E817" s="19"/>
      <c r="V817" s="14">
        <f t="shared" si="75"/>
        <v>0.19686313826412918</v>
      </c>
      <c r="W817" s="37">
        <f t="shared" si="76"/>
        <v>-1.2237042373249132</v>
      </c>
      <c r="X817" s="38">
        <f t="shared" si="77"/>
        <v>137.9</v>
      </c>
    </row>
    <row r="818" spans="1:24" ht="12.75">
      <c r="A818" s="4">
        <v>138</v>
      </c>
      <c r="B818" s="8">
        <f t="shared" si="73"/>
        <v>25.3593325831835</v>
      </c>
      <c r="C818" s="13">
        <f t="shared" si="72"/>
        <v>1.2317578082765301</v>
      </c>
      <c r="D818" s="10">
        <f t="shared" si="74"/>
        <v>0.4462890609697573</v>
      </c>
      <c r="E818" s="19"/>
      <c r="V818" s="14">
        <f t="shared" si="75"/>
        <v>0.19917392594126773</v>
      </c>
      <c r="W818" s="37">
        <f t="shared" si="76"/>
        <v>-1.2317578082765301</v>
      </c>
      <c r="X818" s="38">
        <f t="shared" si="77"/>
        <v>138</v>
      </c>
    </row>
    <row r="819" spans="1:24" ht="12.75">
      <c r="A819" s="4">
        <v>138.1</v>
      </c>
      <c r="B819" s="8">
        <f t="shared" si="73"/>
        <v>25.36739511182987</v>
      </c>
      <c r="C819" s="13">
        <f t="shared" si="72"/>
        <v>1.2398203369229002</v>
      </c>
      <c r="D819" s="10">
        <f t="shared" si="74"/>
        <v>0.44888498802422167</v>
      </c>
      <c r="E819" s="19"/>
      <c r="V819" s="14">
        <f t="shared" si="75"/>
        <v>0.20149773247350564</v>
      </c>
      <c r="W819" s="37">
        <f t="shared" si="76"/>
        <v>-1.2398203369229002</v>
      </c>
      <c r="X819" s="38">
        <f t="shared" si="77"/>
        <v>138.1</v>
      </c>
    </row>
    <row r="820" spans="1:24" ht="12.75">
      <c r="A820" s="4">
        <v>138.2</v>
      </c>
      <c r="B820" s="8">
        <f t="shared" si="73"/>
        <v>25.37546658184196</v>
      </c>
      <c r="C820" s="13">
        <f t="shared" si="72"/>
        <v>1.2478918069349874</v>
      </c>
      <c r="D820" s="10">
        <f t="shared" si="74"/>
        <v>0.4514803932471011</v>
      </c>
      <c r="E820" s="19"/>
      <c r="V820" s="14">
        <f t="shared" si="75"/>
        <v>0.20383454548655705</v>
      </c>
      <c r="W820" s="37">
        <f t="shared" si="76"/>
        <v>-1.2478918069349874</v>
      </c>
      <c r="X820" s="38">
        <f t="shared" si="77"/>
        <v>138.2</v>
      </c>
    </row>
    <row r="821" spans="1:24" ht="12.75">
      <c r="A821" s="4">
        <v>138.3</v>
      </c>
      <c r="B821" s="8">
        <f t="shared" si="73"/>
        <v>25.383546976942277</v>
      </c>
      <c r="C821" s="13">
        <f t="shared" si="72"/>
        <v>1.2559722020353057</v>
      </c>
      <c r="D821" s="10">
        <f t="shared" si="74"/>
        <v>0.45407527188550456</v>
      </c>
      <c r="E821" s="19"/>
      <c r="V821" s="14">
        <f t="shared" si="75"/>
        <v>0.20618435253789488</v>
      </c>
      <c r="W821" s="37">
        <f t="shared" si="76"/>
        <v>-1.2559722020353057</v>
      </c>
      <c r="X821" s="38">
        <f t="shared" si="77"/>
        <v>138.3</v>
      </c>
    </row>
    <row r="822" spans="1:24" ht="12.75">
      <c r="A822" s="4">
        <v>138.4</v>
      </c>
      <c r="B822" s="8">
        <f t="shared" si="73"/>
        <v>25.39163628090472</v>
      </c>
      <c r="C822" s="13">
        <f t="shared" si="72"/>
        <v>1.2640615059977485</v>
      </c>
      <c r="D822" s="10">
        <f t="shared" si="74"/>
        <v>0.45666961921883975</v>
      </c>
      <c r="E822" s="19"/>
      <c r="V822" s="14">
        <f t="shared" si="75"/>
        <v>0.2085471411174801</v>
      </c>
      <c r="W822" s="37">
        <f t="shared" si="76"/>
        <v>-1.2640615059977485</v>
      </c>
      <c r="X822" s="38">
        <f t="shared" si="77"/>
        <v>138.4</v>
      </c>
    </row>
    <row r="823" spans="1:24" ht="12.75">
      <c r="A823" s="4">
        <v>138.5</v>
      </c>
      <c r="B823" s="8">
        <f t="shared" si="73"/>
        <v>25.399734477554365</v>
      </c>
      <c r="C823" s="13">
        <f t="shared" si="72"/>
        <v>1.272159702647393</v>
      </c>
      <c r="D823" s="10">
        <f t="shared" si="74"/>
        <v>0.4592634305586256</v>
      </c>
      <c r="E823" s="19"/>
      <c r="V823" s="14">
        <f t="shared" si="75"/>
        <v>0.21092289864847755</v>
      </c>
      <c r="W823" s="37">
        <f t="shared" si="76"/>
        <v>-1.272159702647393</v>
      </c>
      <c r="X823" s="38">
        <f t="shared" si="77"/>
        <v>138.5</v>
      </c>
    </row>
    <row r="824" spans="1:24" ht="12.75">
      <c r="A824" s="4">
        <v>138.6</v>
      </c>
      <c r="B824" s="8">
        <f t="shared" si="73"/>
        <v>25.407841550767305</v>
      </c>
      <c r="C824" s="13">
        <f t="shared" si="72"/>
        <v>1.2802667758603334</v>
      </c>
      <c r="D824" s="10">
        <f t="shared" si="74"/>
        <v>0.46185670124831657</v>
      </c>
      <c r="E824" s="19"/>
      <c r="V824" s="14">
        <f t="shared" si="75"/>
        <v>0.21331161248797675</v>
      </c>
      <c r="W824" s="37">
        <f t="shared" si="76"/>
        <v>-1.2802667758603334</v>
      </c>
      <c r="X824" s="38">
        <f t="shared" si="77"/>
        <v>138.6</v>
      </c>
    </row>
    <row r="825" spans="1:24" ht="12.75">
      <c r="A825" s="4">
        <v>138.7</v>
      </c>
      <c r="B825" s="8">
        <f t="shared" si="73"/>
        <v>25.415957484470407</v>
      </c>
      <c r="C825" s="13">
        <f t="shared" si="72"/>
        <v>1.288382709563436</v>
      </c>
      <c r="D825" s="10">
        <f t="shared" si="74"/>
        <v>0.4644494266630988</v>
      </c>
      <c r="E825" s="19"/>
      <c r="V825" s="14">
        <f t="shared" si="75"/>
        <v>0.2157132699276812</v>
      </c>
      <c r="W825" s="37">
        <f t="shared" si="76"/>
        <v>-1.288382709563436</v>
      </c>
      <c r="X825" s="38">
        <f t="shared" si="77"/>
        <v>138.7</v>
      </c>
    </row>
    <row r="826" spans="1:24" ht="12.75">
      <c r="A826" s="4">
        <v>138.8</v>
      </c>
      <c r="B826" s="8">
        <f t="shared" si="73"/>
        <v>25.424082262641214</v>
      </c>
      <c r="C826" s="13">
        <f t="shared" si="72"/>
        <v>1.2965074877342424</v>
      </c>
      <c r="D826" s="10">
        <f t="shared" si="74"/>
        <v>0.4670416022097415</v>
      </c>
      <c r="E826" s="19"/>
      <c r="V826" s="14">
        <f t="shared" si="75"/>
        <v>0.21812785819464242</v>
      </c>
      <c r="W826" s="37">
        <f t="shared" si="76"/>
        <v>-1.2965074877342424</v>
      </c>
      <c r="X826" s="38">
        <f t="shared" si="77"/>
        <v>138.8</v>
      </c>
    </row>
    <row r="827" spans="1:24" ht="12.75">
      <c r="A827" s="4">
        <v>138.9</v>
      </c>
      <c r="B827" s="8">
        <f t="shared" si="73"/>
        <v>25.432215869307694</v>
      </c>
      <c r="C827" s="13">
        <f t="shared" si="72"/>
        <v>1.304641094400722</v>
      </c>
      <c r="D827" s="10">
        <f t="shared" si="74"/>
        <v>0.4696332233263938</v>
      </c>
      <c r="E827" s="19"/>
      <c r="V827" s="14">
        <f t="shared" si="75"/>
        <v>0.22055536445193846</v>
      </c>
      <c r="W827" s="37">
        <f t="shared" si="76"/>
        <v>-1.304641094400722</v>
      </c>
      <c r="X827" s="38">
        <f t="shared" si="77"/>
        <v>138.9</v>
      </c>
    </row>
    <row r="828" spans="1:24" ht="12.75">
      <c r="A828" s="4">
        <v>139</v>
      </c>
      <c r="B828" s="8">
        <f t="shared" si="73"/>
        <v>25.440358288548083</v>
      </c>
      <c r="C828" s="13">
        <f t="shared" si="72"/>
        <v>1.3127835136411115</v>
      </c>
      <c r="D828" s="10">
        <f t="shared" si="74"/>
        <v>0.47222428548241413</v>
      </c>
      <c r="E828" s="19"/>
      <c r="V828" s="14">
        <f t="shared" si="75"/>
        <v>0.22299577579937657</v>
      </c>
      <c r="W828" s="37">
        <f t="shared" si="76"/>
        <v>-1.3127835136411115</v>
      </c>
      <c r="X828" s="38">
        <f t="shared" si="77"/>
        <v>139</v>
      </c>
    </row>
    <row r="829" spans="1:24" ht="12.75">
      <c r="A829" s="4">
        <v>139.1</v>
      </c>
      <c r="B829" s="8">
        <f t="shared" si="73"/>
        <v>25.448509504490723</v>
      </c>
      <c r="C829" s="13">
        <f t="shared" si="72"/>
        <v>1.320934729583751</v>
      </c>
      <c r="D829" s="10">
        <f t="shared" si="74"/>
        <v>0.47481478417819956</v>
      </c>
      <c r="E829" s="19"/>
      <c r="V829" s="14">
        <f t="shared" si="75"/>
        <v>0.22544907927419022</v>
      </c>
      <c r="W829" s="37">
        <f t="shared" si="76"/>
        <v>-1.320934729583751</v>
      </c>
      <c r="X829" s="38">
        <f t="shared" si="77"/>
        <v>139.1</v>
      </c>
    </row>
    <row r="830" spans="1:24" ht="12.75">
      <c r="A830" s="4">
        <v>139.2</v>
      </c>
      <c r="B830" s="8">
        <f t="shared" si="73"/>
        <v>25.45666950131385</v>
      </c>
      <c r="C830" s="13">
        <f t="shared" si="72"/>
        <v>1.329094726406879</v>
      </c>
      <c r="D830" s="10">
        <f t="shared" si="74"/>
        <v>0.4774047149449997</v>
      </c>
      <c r="E830" s="19"/>
      <c r="V830" s="14">
        <f t="shared" si="75"/>
        <v>0.22791526185171643</v>
      </c>
      <c r="W830" s="37">
        <f t="shared" si="76"/>
        <v>-1.329094726406879</v>
      </c>
      <c r="X830" s="38">
        <f t="shared" si="77"/>
        <v>139.2</v>
      </c>
    </row>
    <row r="831" spans="1:24" ht="12.75">
      <c r="A831" s="4">
        <v>139.3</v>
      </c>
      <c r="B831" s="8">
        <f t="shared" si="73"/>
        <v>25.464838263245444</v>
      </c>
      <c r="C831" s="13">
        <f t="shared" si="72"/>
        <v>1.337263488338472</v>
      </c>
      <c r="D831" s="10">
        <f t="shared" si="74"/>
        <v>0.4799940733447494</v>
      </c>
      <c r="E831" s="19"/>
      <c r="V831" s="14">
        <f t="shared" si="75"/>
        <v>0.2303943104460847</v>
      </c>
      <c r="W831" s="37">
        <f t="shared" si="76"/>
        <v>-1.337263488338472</v>
      </c>
      <c r="X831" s="38">
        <f t="shared" si="77"/>
        <v>139.3</v>
      </c>
    </row>
    <row r="832" spans="1:24" ht="12.75">
      <c r="A832" s="4">
        <v>139.4</v>
      </c>
      <c r="B832" s="8">
        <f t="shared" si="73"/>
        <v>25.473015774563024</v>
      </c>
      <c r="C832" s="13">
        <f t="shared" si="72"/>
        <v>1.3454409996560521</v>
      </c>
      <c r="D832" s="10">
        <f t="shared" si="74"/>
        <v>0.4825828549698895</v>
      </c>
      <c r="E832" s="19"/>
      <c r="V832" s="14">
        <f t="shared" si="75"/>
        <v>0.2328862119108894</v>
      </c>
      <c r="W832" s="37">
        <f t="shared" si="76"/>
        <v>-1.3454409996560521</v>
      </c>
      <c r="X832" s="38">
        <f t="shared" si="77"/>
        <v>139.4</v>
      </c>
    </row>
    <row r="833" spans="1:24" ht="12.75">
      <c r="A833" s="4">
        <v>139.5</v>
      </c>
      <c r="B833" s="8">
        <f t="shared" si="73"/>
        <v>25.48120201959345</v>
      </c>
      <c r="C833" s="13">
        <f t="shared" si="72"/>
        <v>1.3536272446864785</v>
      </c>
      <c r="D833" s="10">
        <f t="shared" si="74"/>
        <v>0.4851710554431823</v>
      </c>
      <c r="E833" s="19"/>
      <c r="V833" s="14">
        <f t="shared" si="75"/>
        <v>0.23539095303985147</v>
      </c>
      <c r="W833" s="37">
        <f t="shared" si="76"/>
        <v>-1.3536272446864785</v>
      </c>
      <c r="X833" s="38">
        <f t="shared" si="77"/>
        <v>139.5</v>
      </c>
    </row>
    <row r="834" spans="1:24" ht="12.75">
      <c r="A834" s="4">
        <v>139.6</v>
      </c>
      <c r="B834" s="8">
        <f t="shared" si="73"/>
        <v>25.48939698271287</v>
      </c>
      <c r="C834" s="13">
        <f t="shared" si="72"/>
        <v>1.361822207805897</v>
      </c>
      <c r="D834" s="10">
        <f t="shared" si="74"/>
        <v>0.48775867041758497</v>
      </c>
      <c r="E834" s="19"/>
      <c r="V834" s="14">
        <f t="shared" si="75"/>
        <v>0.23790852056753028</v>
      </c>
      <c r="W834" s="37">
        <f t="shared" si="76"/>
        <v>-1.361822207805897</v>
      </c>
      <c r="X834" s="38">
        <f t="shared" si="77"/>
        <v>139.6</v>
      </c>
    </row>
    <row r="835" spans="1:24" ht="12.75">
      <c r="A835" s="4">
        <v>139.7</v>
      </c>
      <c r="B835" s="8">
        <f t="shared" si="73"/>
        <v>25.497600648346356</v>
      </c>
      <c r="C835" s="13">
        <f t="shared" si="72"/>
        <v>1.3700258734393849</v>
      </c>
      <c r="D835" s="10">
        <f t="shared" si="74"/>
        <v>0.4903456955760147</v>
      </c>
      <c r="E835" s="19"/>
      <c r="V835" s="14">
        <f t="shared" si="75"/>
        <v>0.2404389011699257</v>
      </c>
      <c r="W835" s="37">
        <f t="shared" si="76"/>
        <v>-1.3700258734393849</v>
      </c>
      <c r="X835" s="38">
        <f t="shared" si="77"/>
        <v>139.7</v>
      </c>
    </row>
    <row r="836" spans="1:24" ht="12.75">
      <c r="A836" s="4">
        <v>139.8</v>
      </c>
      <c r="B836" s="8">
        <f t="shared" si="73"/>
        <v>25.505813000967912</v>
      </c>
      <c r="C836" s="13">
        <f t="shared" si="72"/>
        <v>1.3782382260609403</v>
      </c>
      <c r="D836" s="10">
        <f t="shared" si="74"/>
        <v>0.4929321266312376</v>
      </c>
      <c r="E836" s="19"/>
      <c r="V836" s="14">
        <f t="shared" si="75"/>
        <v>0.24298208146519445</v>
      </c>
      <c r="W836" s="37">
        <f t="shared" si="76"/>
        <v>-1.3782382260609403</v>
      </c>
      <c r="X836" s="38">
        <f t="shared" si="77"/>
        <v>139.8</v>
      </c>
    </row>
    <row r="837" spans="1:24" ht="12.75">
      <c r="A837" s="4">
        <v>139.9</v>
      </c>
      <c r="B837" s="8">
        <f t="shared" si="73"/>
        <v>25.51403402510014</v>
      </c>
      <c r="C837" s="13">
        <f t="shared" si="72"/>
        <v>1.3864592501931696</v>
      </c>
      <c r="D837" s="10">
        <f t="shared" si="74"/>
        <v>0.4955179593256503</v>
      </c>
      <c r="E837" s="19"/>
      <c r="V837" s="14">
        <f t="shared" si="75"/>
        <v>0.24553804801425683</v>
      </c>
      <c r="W837" s="37">
        <f t="shared" si="76"/>
        <v>-1.3864592501931696</v>
      </c>
      <c r="X837" s="38">
        <f t="shared" si="77"/>
        <v>139.9</v>
      </c>
    </row>
    <row r="838" spans="1:24" ht="12.75">
      <c r="A838" s="4">
        <v>140</v>
      </c>
      <c r="B838" s="8">
        <f t="shared" si="73"/>
        <v>25.52226370531416</v>
      </c>
      <c r="C838" s="13">
        <f t="shared" si="72"/>
        <v>1.394688930407188</v>
      </c>
      <c r="D838" s="10">
        <f t="shared" si="74"/>
        <v>0.49810318943113857</v>
      </c>
      <c r="E838" s="19"/>
      <c r="V838" s="14">
        <f t="shared" si="75"/>
        <v>0.2481067873214727</v>
      </c>
      <c r="W838" s="37">
        <f t="shared" si="76"/>
        <v>-1.394688930407188</v>
      </c>
      <c r="X838" s="38">
        <f t="shared" si="77"/>
        <v>140</v>
      </c>
    </row>
    <row r="839" spans="1:24" ht="12.75">
      <c r="A839" s="4">
        <v>140.1</v>
      </c>
      <c r="B839" s="8">
        <f t="shared" si="73"/>
        <v>25.530502026229485</v>
      </c>
      <c r="C839" s="13">
        <f t="shared" si="72"/>
        <v>1.402927251322513</v>
      </c>
      <c r="D839" s="10">
        <f t="shared" si="74"/>
        <v>0.5006878127489339</v>
      </c>
      <c r="E839" s="19"/>
      <c r="V839" s="14">
        <f t="shared" si="75"/>
        <v>0.2506882858353115</v>
      </c>
      <c r="W839" s="37">
        <f t="shared" si="76"/>
        <v>-1.402927251322513</v>
      </c>
      <c r="X839" s="38">
        <f t="shared" si="77"/>
        <v>140.1</v>
      </c>
    </row>
    <row r="840" spans="1:24" ht="12.75">
      <c r="A840" s="4">
        <v>140.2</v>
      </c>
      <c r="B840" s="8">
        <f t="shared" si="73"/>
        <v>25.538748972513677</v>
      </c>
      <c r="C840" s="13">
        <f aca="true" t="shared" si="78" ref="C840:C898">B840-$B$3</f>
        <v>1.4111741976067051</v>
      </c>
      <c r="D840" s="10">
        <f t="shared" si="74"/>
        <v>0.5032718251093813</v>
      </c>
      <c r="E840" s="19"/>
      <c r="V840" s="14">
        <f t="shared" si="75"/>
        <v>0.2532825299489277</v>
      </c>
      <c r="W840" s="37">
        <f t="shared" si="76"/>
        <v>-1.4111741976067051</v>
      </c>
      <c r="X840" s="38">
        <f t="shared" si="77"/>
        <v>140.2</v>
      </c>
    </row>
    <row r="841" spans="1:24" ht="12.75">
      <c r="A841" s="4">
        <v>140.3</v>
      </c>
      <c r="B841" s="8">
        <f aca="true" t="shared" si="79" ref="B841:B898">DEGREES(ASIN((A841^2+$A$3^2-$C$5^2)/(2*A841*$A$3)))</f>
        <v>25.547004528882354</v>
      </c>
      <c r="C841" s="13">
        <f t="shared" si="78"/>
        <v>1.4194297539753826</v>
      </c>
      <c r="D841" s="10">
        <f aca="true" t="shared" si="80" ref="D841:D898">ABS(50*C841)/A841</f>
        <v>0.5058552223718398</v>
      </c>
      <c r="E841" s="19"/>
      <c r="V841" s="14">
        <f aca="true" t="shared" si="81" ref="V841:V898">D841^2</f>
        <v>0.25588950600086346</v>
      </c>
      <c r="W841" s="37">
        <f aca="true" t="shared" si="82" ref="W841:W898">-C841</f>
        <v>-1.4194297539753826</v>
      </c>
      <c r="X841" s="38">
        <f aca="true" t="shared" si="83" ref="X841:X898">A841</f>
        <v>140.3</v>
      </c>
    </row>
    <row r="842" spans="1:24" ht="12.75">
      <c r="A842" s="4">
        <v>140.4</v>
      </c>
      <c r="B842" s="8">
        <f t="shared" si="79"/>
        <v>25.55526868009892</v>
      </c>
      <c r="C842" s="13">
        <f t="shared" si="78"/>
        <v>1.4276939051919477</v>
      </c>
      <c r="D842" s="10">
        <f t="shared" si="80"/>
        <v>0.5084380004244827</v>
      </c>
      <c r="E842" s="19"/>
      <c r="V842" s="14">
        <f t="shared" si="81"/>
        <v>0.2585092002756463</v>
      </c>
      <c r="W842" s="37">
        <f t="shared" si="82"/>
        <v>-1.4276939051919477</v>
      </c>
      <c r="X842" s="38">
        <f t="shared" si="83"/>
        <v>140.4</v>
      </c>
    </row>
    <row r="843" spans="1:24" ht="12.75">
      <c r="A843" s="4">
        <v>140.5</v>
      </c>
      <c r="B843" s="8">
        <f t="shared" si="79"/>
        <v>25.563541410974423</v>
      </c>
      <c r="C843" s="13">
        <f t="shared" si="78"/>
        <v>1.4359666360674517</v>
      </c>
      <c r="D843" s="10">
        <f t="shared" si="80"/>
        <v>0.5110201551841465</v>
      </c>
      <c r="E843" s="19"/>
      <c r="V843" s="14">
        <f t="shared" si="81"/>
        <v>0.2611415990044291</v>
      </c>
      <c r="W843" s="37">
        <f t="shared" si="82"/>
        <v>-1.4359666360674517</v>
      </c>
      <c r="X843" s="38">
        <f t="shared" si="83"/>
        <v>140.5</v>
      </c>
    </row>
    <row r="844" spans="1:24" ht="12.75">
      <c r="A844" s="4">
        <v>140.6</v>
      </c>
      <c r="B844" s="8">
        <f t="shared" si="79"/>
        <v>25.571822706367406</v>
      </c>
      <c r="C844" s="13">
        <f t="shared" si="78"/>
        <v>1.4442479314604348</v>
      </c>
      <c r="D844" s="10">
        <f t="shared" si="80"/>
        <v>0.5136016825961718</v>
      </c>
      <c r="E844" s="19"/>
      <c r="V844" s="14">
        <f t="shared" si="81"/>
        <v>0.2637866883656188</v>
      </c>
      <c r="W844" s="37">
        <f t="shared" si="82"/>
        <v>-1.4442479314604348</v>
      </c>
      <c r="X844" s="38">
        <f t="shared" si="83"/>
        <v>140.6</v>
      </c>
    </row>
    <row r="845" spans="1:24" ht="12.75">
      <c r="A845" s="4">
        <v>140.7</v>
      </c>
      <c r="B845" s="8">
        <f t="shared" si="79"/>
        <v>25.58011255118368</v>
      </c>
      <c r="C845" s="13">
        <f t="shared" si="78"/>
        <v>1.45253777627671</v>
      </c>
      <c r="D845" s="10">
        <f t="shared" si="80"/>
        <v>0.5161825786342253</v>
      </c>
      <c r="E845" s="19"/>
      <c r="V845" s="14">
        <f t="shared" si="81"/>
        <v>0.2664444544854782</v>
      </c>
      <c r="W845" s="37">
        <f t="shared" si="82"/>
        <v>-1.45253777627671</v>
      </c>
      <c r="X845" s="38">
        <f t="shared" si="83"/>
        <v>140.7</v>
      </c>
    </row>
    <row r="846" spans="1:24" ht="12.75">
      <c r="A846" s="4">
        <v>140.8</v>
      </c>
      <c r="B846" s="8">
        <f t="shared" si="79"/>
        <v>25.58841093037623</v>
      </c>
      <c r="C846" s="13">
        <f t="shared" si="78"/>
        <v>1.4608361554692593</v>
      </c>
      <c r="D846" s="10">
        <f t="shared" si="80"/>
        <v>0.5187628393001631</v>
      </c>
      <c r="E846" s="19"/>
      <c r="V846" s="14">
        <f t="shared" si="81"/>
        <v>0.2691148834387668</v>
      </c>
      <c r="W846" s="37">
        <f t="shared" si="82"/>
        <v>-1.4608361554692593</v>
      </c>
      <c r="X846" s="38">
        <f t="shared" si="83"/>
        <v>140.8</v>
      </c>
    </row>
    <row r="847" spans="1:24" ht="12.75">
      <c r="A847" s="4">
        <v>140.9</v>
      </c>
      <c r="B847" s="8">
        <f t="shared" si="79"/>
        <v>25.59671782894498</v>
      </c>
      <c r="C847" s="13">
        <f t="shared" si="78"/>
        <v>1.4691430540380068</v>
      </c>
      <c r="D847" s="10">
        <f t="shared" si="80"/>
        <v>0.5213424606238491</v>
      </c>
      <c r="E847" s="19"/>
      <c r="V847" s="14">
        <f t="shared" si="81"/>
        <v>0.2717979612493297</v>
      </c>
      <c r="W847" s="37">
        <f t="shared" si="82"/>
        <v>-1.4691430540380068</v>
      </c>
      <c r="X847" s="38">
        <f t="shared" si="83"/>
        <v>140.9</v>
      </c>
    </row>
    <row r="848" spans="1:24" ht="12.75">
      <c r="A848" s="4">
        <v>141</v>
      </c>
      <c r="B848" s="8">
        <f t="shared" si="79"/>
        <v>25.60503323193667</v>
      </c>
      <c r="C848" s="13">
        <f t="shared" si="78"/>
        <v>1.477458457029698</v>
      </c>
      <c r="D848" s="10">
        <f t="shared" si="80"/>
        <v>0.5239214386630134</v>
      </c>
      <c r="E848" s="19"/>
      <c r="V848" s="14">
        <f t="shared" si="81"/>
        <v>0.27449367389072177</v>
      </c>
      <c r="W848" s="37">
        <f t="shared" si="82"/>
        <v>-1.477458457029698</v>
      </c>
      <c r="X848" s="38">
        <f t="shared" si="83"/>
        <v>141</v>
      </c>
    </row>
    <row r="849" spans="1:24" ht="12.75">
      <c r="A849" s="4">
        <v>141.1</v>
      </c>
      <c r="B849" s="8">
        <f t="shared" si="79"/>
        <v>25.613357124444704</v>
      </c>
      <c r="C849" s="13">
        <f t="shared" si="78"/>
        <v>1.4857823495377325</v>
      </c>
      <c r="D849" s="10">
        <f t="shared" si="80"/>
        <v>0.5264997695030944</v>
      </c>
      <c r="E849" s="19"/>
      <c r="V849" s="14">
        <f t="shared" si="81"/>
        <v>0.27720200728681155</v>
      </c>
      <c r="W849" s="37">
        <f t="shared" si="82"/>
        <v>-1.4857823495377325</v>
      </c>
      <c r="X849" s="38">
        <f t="shared" si="83"/>
        <v>141.1</v>
      </c>
    </row>
    <row r="850" spans="1:24" ht="12.75">
      <c r="A850" s="4">
        <v>141.2</v>
      </c>
      <c r="B850" s="8">
        <f t="shared" si="79"/>
        <v>25.621689491608933</v>
      </c>
      <c r="C850" s="13">
        <f t="shared" si="78"/>
        <v>1.4941147167019615</v>
      </c>
      <c r="D850" s="10">
        <f t="shared" si="80"/>
        <v>0.5290774492570686</v>
      </c>
      <c r="E850" s="19"/>
      <c r="V850" s="14">
        <f t="shared" si="81"/>
        <v>0.27992294731236594</v>
      </c>
      <c r="W850" s="37">
        <f t="shared" si="82"/>
        <v>-1.4941147167019615</v>
      </c>
      <c r="X850" s="38">
        <f t="shared" si="83"/>
        <v>141.2</v>
      </c>
    </row>
    <row r="851" spans="1:24" ht="12.75">
      <c r="A851" s="4">
        <v>141.3</v>
      </c>
      <c r="B851" s="8">
        <f t="shared" si="79"/>
        <v>25.63003031861552</v>
      </c>
      <c r="C851" s="13">
        <f t="shared" si="78"/>
        <v>1.5024555437085496</v>
      </c>
      <c r="D851" s="10">
        <f t="shared" si="80"/>
        <v>0.5316544740653041</v>
      </c>
      <c r="E851" s="19"/>
      <c r="V851" s="14">
        <f t="shared" si="81"/>
        <v>0.2826564797936551</v>
      </c>
      <c r="W851" s="37">
        <f t="shared" si="82"/>
        <v>-1.5024555437085496</v>
      </c>
      <c r="X851" s="38">
        <f t="shared" si="83"/>
        <v>141.3</v>
      </c>
    </row>
    <row r="852" spans="1:24" ht="12.75">
      <c r="A852" s="4">
        <v>141.4</v>
      </c>
      <c r="B852" s="8">
        <f t="shared" si="79"/>
        <v>25.63837959069681</v>
      </c>
      <c r="C852" s="13">
        <f t="shared" si="78"/>
        <v>1.5108048157898395</v>
      </c>
      <c r="D852" s="10">
        <f t="shared" si="80"/>
        <v>0.5342308400954171</v>
      </c>
      <c r="E852" s="19"/>
      <c r="V852" s="14">
        <f t="shared" si="81"/>
        <v>0.28540259050905514</v>
      </c>
      <c r="W852" s="37">
        <f t="shared" si="82"/>
        <v>-1.5108048157898395</v>
      </c>
      <c r="X852" s="38">
        <f t="shared" si="83"/>
        <v>141.4</v>
      </c>
    </row>
    <row r="853" spans="1:24" ht="12.75">
      <c r="A853" s="4">
        <v>141.5</v>
      </c>
      <c r="B853" s="8">
        <f t="shared" si="79"/>
        <v>25.64673729313108</v>
      </c>
      <c r="C853" s="13">
        <f t="shared" si="78"/>
        <v>1.5191625182241069</v>
      </c>
      <c r="D853" s="10">
        <f t="shared" si="80"/>
        <v>0.5368065435420872</v>
      </c>
      <c r="E853" s="19"/>
      <c r="V853" s="14">
        <f t="shared" si="81"/>
        <v>0.2881612651896028</v>
      </c>
      <c r="W853" s="37">
        <f t="shared" si="82"/>
        <v>-1.5191625182241069</v>
      </c>
      <c r="X853" s="38">
        <f t="shared" si="83"/>
        <v>141.5</v>
      </c>
    </row>
    <row r="854" spans="1:24" ht="12.75">
      <c r="A854" s="4">
        <v>141.6</v>
      </c>
      <c r="B854" s="8">
        <f t="shared" si="79"/>
        <v>25.655103411242468</v>
      </c>
      <c r="C854" s="13">
        <f t="shared" si="78"/>
        <v>1.5275286363354965</v>
      </c>
      <c r="D854" s="10">
        <f t="shared" si="80"/>
        <v>0.5393815806269409</v>
      </c>
      <c r="E854" s="19"/>
      <c r="V854" s="14">
        <f t="shared" si="81"/>
        <v>0.2909324895196171</v>
      </c>
      <c r="W854" s="37">
        <f t="shared" si="82"/>
        <v>-1.5275286363354965</v>
      </c>
      <c r="X854" s="38">
        <f t="shared" si="83"/>
        <v>141.6</v>
      </c>
    </row>
    <row r="855" spans="1:24" ht="12.75">
      <c r="A855" s="4">
        <v>141.7</v>
      </c>
      <c r="B855" s="8">
        <f t="shared" si="79"/>
        <v>25.66347793040078</v>
      </c>
      <c r="C855" s="13">
        <f t="shared" si="78"/>
        <v>1.5359031554938092</v>
      </c>
      <c r="D855" s="10">
        <f t="shared" si="80"/>
        <v>0.5419559475983802</v>
      </c>
      <c r="E855" s="19"/>
      <c r="V855" s="14">
        <f t="shared" si="81"/>
        <v>0.2937162491372582</v>
      </c>
      <c r="W855" s="37">
        <f t="shared" si="82"/>
        <v>-1.5359031554938092</v>
      </c>
      <c r="X855" s="38">
        <f t="shared" si="83"/>
        <v>141.7</v>
      </c>
    </row>
    <row r="856" spans="1:24" ht="12.75">
      <c r="A856" s="4">
        <v>141.8</v>
      </c>
      <c r="B856" s="8">
        <f t="shared" si="79"/>
        <v>25.671860836021285</v>
      </c>
      <c r="C856" s="13">
        <f t="shared" si="78"/>
        <v>1.5442860611143132</v>
      </c>
      <c r="D856" s="10">
        <f t="shared" si="80"/>
        <v>0.5445296407314221</v>
      </c>
      <c r="E856" s="19"/>
      <c r="V856" s="14">
        <f t="shared" si="81"/>
        <v>0.2965125296350916</v>
      </c>
      <c r="W856" s="37">
        <f t="shared" si="82"/>
        <v>-1.5442860611143132</v>
      </c>
      <c r="X856" s="38">
        <f t="shared" si="83"/>
        <v>141.8</v>
      </c>
    </row>
    <row r="857" spans="1:24" ht="12.75">
      <c r="A857" s="4">
        <v>141.9</v>
      </c>
      <c r="B857" s="8">
        <f t="shared" si="79"/>
        <v>25.680252113564652</v>
      </c>
      <c r="C857" s="13">
        <f t="shared" si="78"/>
        <v>1.5526773386576807</v>
      </c>
      <c r="D857" s="10">
        <f t="shared" si="80"/>
        <v>0.547102656327583</v>
      </c>
      <c r="E857" s="19"/>
      <c r="V857" s="14">
        <f t="shared" si="81"/>
        <v>0.29932131656069744</v>
      </c>
      <c r="W857" s="37">
        <f t="shared" si="82"/>
        <v>-1.5526773386576807</v>
      </c>
      <c r="X857" s="38">
        <f t="shared" si="83"/>
        <v>141.9</v>
      </c>
    </row>
    <row r="858" spans="1:24" ht="12.75">
      <c r="A858" s="4">
        <v>142</v>
      </c>
      <c r="B858" s="8">
        <f t="shared" si="79"/>
        <v>25.688651748536653</v>
      </c>
      <c r="C858" s="13">
        <f t="shared" si="78"/>
        <v>1.5610769736296817</v>
      </c>
      <c r="D858" s="10">
        <f t="shared" si="80"/>
        <v>0.5496749907146766</v>
      </c>
      <c r="E858" s="19"/>
      <c r="V858" s="14">
        <f t="shared" si="81"/>
        <v>0.30214259541717986</v>
      </c>
      <c r="W858" s="37">
        <f t="shared" si="82"/>
        <v>-1.5610769736296817</v>
      </c>
      <c r="X858" s="38">
        <f t="shared" si="83"/>
        <v>142</v>
      </c>
    </row>
    <row r="859" spans="1:24" ht="12.75">
      <c r="A859" s="4">
        <v>142.1</v>
      </c>
      <c r="B859" s="8">
        <f t="shared" si="79"/>
        <v>25.697059726488188</v>
      </c>
      <c r="C859" s="13">
        <f t="shared" si="78"/>
        <v>1.5694849515812166</v>
      </c>
      <c r="D859" s="10">
        <f t="shared" si="80"/>
        <v>0.5522466402467335</v>
      </c>
      <c r="E859" s="19"/>
      <c r="V859" s="14">
        <f t="shared" si="81"/>
        <v>0.30497635166380516</v>
      </c>
      <c r="W859" s="37">
        <f t="shared" si="82"/>
        <v>-1.5694849515812166</v>
      </c>
      <c r="X859" s="38">
        <f t="shared" si="83"/>
        <v>142.1</v>
      </c>
    </row>
    <row r="860" spans="1:24" ht="12.75">
      <c r="A860" s="4">
        <v>142.2</v>
      </c>
      <c r="B860" s="8">
        <f t="shared" si="79"/>
        <v>25.705476033014932</v>
      </c>
      <c r="C860" s="13">
        <f t="shared" si="78"/>
        <v>1.5779012581079606</v>
      </c>
      <c r="D860" s="10">
        <f t="shared" si="80"/>
        <v>0.5548176013037835</v>
      </c>
      <c r="E860" s="19"/>
      <c r="V860" s="14">
        <f t="shared" si="81"/>
        <v>0.3078225707164841</v>
      </c>
      <c r="W860" s="37">
        <f t="shared" si="82"/>
        <v>-1.5779012581079606</v>
      </c>
      <c r="X860" s="38">
        <f t="shared" si="83"/>
        <v>142.2</v>
      </c>
    </row>
    <row r="861" spans="1:24" ht="12.75">
      <c r="A861" s="4">
        <v>142.3</v>
      </c>
      <c r="B861" s="8">
        <f t="shared" si="79"/>
        <v>25.71390065375735</v>
      </c>
      <c r="C861" s="13">
        <f t="shared" si="78"/>
        <v>1.5863258788503778</v>
      </c>
      <c r="D861" s="10">
        <f t="shared" si="80"/>
        <v>0.5573878702917701</v>
      </c>
      <c r="E861" s="19"/>
      <c r="V861" s="14">
        <f t="shared" si="81"/>
        <v>0.3106812379483951</v>
      </c>
      <c r="W861" s="37">
        <f t="shared" si="82"/>
        <v>-1.5863258788503778</v>
      </c>
      <c r="X861" s="38">
        <f t="shared" si="83"/>
        <v>142.3</v>
      </c>
    </row>
    <row r="862" spans="1:24" ht="12.75">
      <c r="A862" s="4">
        <v>142.4</v>
      </c>
      <c r="B862" s="8">
        <f t="shared" si="79"/>
        <v>25.722333574400395</v>
      </c>
      <c r="C862" s="13">
        <f t="shared" si="78"/>
        <v>1.5947587994934231</v>
      </c>
      <c r="D862" s="10">
        <f t="shared" si="80"/>
        <v>0.5599574436423536</v>
      </c>
      <c r="E862" s="19"/>
      <c r="V862" s="14">
        <f t="shared" si="81"/>
        <v>0.31355233869047955</v>
      </c>
      <c r="W862" s="37">
        <f t="shared" si="82"/>
        <v>-1.5947587994934231</v>
      </c>
      <c r="X862" s="38">
        <f t="shared" si="83"/>
        <v>142.4</v>
      </c>
    </row>
    <row r="863" spans="1:24" ht="12.75">
      <c r="A863" s="4">
        <v>142.5</v>
      </c>
      <c r="B863" s="8">
        <f t="shared" si="79"/>
        <v>25.730774780673443</v>
      </c>
      <c r="C863" s="13">
        <f t="shared" si="78"/>
        <v>1.603200005766471</v>
      </c>
      <c r="D863" s="10">
        <f t="shared" si="80"/>
        <v>0.5625263178127968</v>
      </c>
      <c r="E863" s="19"/>
      <c r="V863" s="14">
        <f t="shared" si="81"/>
        <v>0.3164358582320237</v>
      </c>
      <c r="W863" s="37">
        <f t="shared" si="82"/>
        <v>-1.603200005766471</v>
      </c>
      <c r="X863" s="38">
        <f t="shared" si="83"/>
        <v>142.5</v>
      </c>
    </row>
    <row r="864" spans="1:24" ht="12.75">
      <c r="A864" s="4">
        <v>142.6</v>
      </c>
      <c r="B864" s="8">
        <f t="shared" si="79"/>
        <v>25.73922425835014</v>
      </c>
      <c r="C864" s="13">
        <f t="shared" si="78"/>
        <v>1.6116494834431698</v>
      </c>
      <c r="D864" s="10">
        <f t="shared" si="80"/>
        <v>0.565094489285824</v>
      </c>
      <c r="E864" s="19"/>
      <c r="V864" s="14">
        <f t="shared" si="81"/>
        <v>0.3193317818212062</v>
      </c>
      <c r="W864" s="37">
        <f t="shared" si="82"/>
        <v>-1.6116494834431698</v>
      </c>
      <c r="X864" s="38">
        <f t="shared" si="83"/>
        <v>142.6</v>
      </c>
    </row>
    <row r="865" spans="1:24" ht="12.75">
      <c r="A865" s="4">
        <v>142.7</v>
      </c>
      <c r="B865" s="8">
        <f t="shared" si="79"/>
        <v>25.747681993248186</v>
      </c>
      <c r="C865" s="13">
        <f t="shared" si="78"/>
        <v>1.6201072183412144</v>
      </c>
      <c r="D865" s="10">
        <f t="shared" si="80"/>
        <v>0.5676619545694516</v>
      </c>
      <c r="E865" s="19"/>
      <c r="V865" s="14">
        <f t="shared" si="81"/>
        <v>0.3222400946656101</v>
      </c>
      <c r="W865" s="37">
        <f t="shared" si="82"/>
        <v>-1.6201072183412144</v>
      </c>
      <c r="X865" s="38">
        <f t="shared" si="83"/>
        <v>142.7</v>
      </c>
    </row>
    <row r="866" spans="1:24" ht="12.75">
      <c r="A866" s="4">
        <v>142.8</v>
      </c>
      <c r="B866" s="8">
        <f t="shared" si="79"/>
        <v>25.75614797122924</v>
      </c>
      <c r="C866" s="13">
        <f t="shared" si="78"/>
        <v>1.628573196322268</v>
      </c>
      <c r="D866" s="10">
        <f t="shared" si="80"/>
        <v>0.5702287101968725</v>
      </c>
      <c r="E866" s="19"/>
      <c r="V866" s="14">
        <f t="shared" si="81"/>
        <v>0.3251607819327888</v>
      </c>
      <c r="W866" s="37">
        <f t="shared" si="82"/>
        <v>-1.628573196322268</v>
      </c>
      <c r="X866" s="38">
        <f t="shared" si="83"/>
        <v>142.8</v>
      </c>
    </row>
    <row r="867" spans="1:24" ht="12.75">
      <c r="A867" s="4">
        <v>142.9</v>
      </c>
      <c r="B867" s="8">
        <f t="shared" si="79"/>
        <v>25.764622178198735</v>
      </c>
      <c r="C867" s="13">
        <f t="shared" si="78"/>
        <v>1.6370474032917635</v>
      </c>
      <c r="D867" s="10">
        <f t="shared" si="80"/>
        <v>0.5727947527262992</v>
      </c>
      <c r="E867" s="19"/>
      <c r="V867" s="14">
        <f t="shared" si="81"/>
        <v>0.32809382875078225</v>
      </c>
      <c r="W867" s="37">
        <f t="shared" si="82"/>
        <v>-1.6370474032917635</v>
      </c>
      <c r="X867" s="38">
        <f t="shared" si="83"/>
        <v>142.9</v>
      </c>
    </row>
    <row r="868" spans="1:24" ht="12.75">
      <c r="A868" s="4">
        <v>143</v>
      </c>
      <c r="B868" s="8">
        <f t="shared" si="79"/>
        <v>25.773104600105736</v>
      </c>
      <c r="C868" s="13">
        <f t="shared" si="78"/>
        <v>1.6455298251987642</v>
      </c>
      <c r="D868" s="10">
        <f t="shared" si="80"/>
        <v>0.5753600787408266</v>
      </c>
      <c r="E868" s="19"/>
      <c r="V868" s="14">
        <f t="shared" si="81"/>
        <v>0.33103922020865023</v>
      </c>
      <c r="W868" s="37">
        <f t="shared" si="82"/>
        <v>-1.6455298251987642</v>
      </c>
      <c r="X868" s="38">
        <f t="shared" si="83"/>
        <v>143</v>
      </c>
    </row>
    <row r="869" spans="1:24" ht="12.75">
      <c r="A869" s="4">
        <v>143.1</v>
      </c>
      <c r="B869" s="8">
        <f t="shared" si="79"/>
        <v>25.7815952229428</v>
      </c>
      <c r="C869" s="13">
        <f t="shared" si="78"/>
        <v>1.6540204480358298</v>
      </c>
      <c r="D869" s="10">
        <f t="shared" si="80"/>
        <v>0.5779246848482984</v>
      </c>
      <c r="E869" s="19"/>
      <c r="V869" s="14">
        <f t="shared" si="81"/>
        <v>0.33399694135700503</v>
      </c>
      <c r="W869" s="37">
        <f t="shared" si="82"/>
        <v>-1.6540204480358298</v>
      </c>
      <c r="X869" s="38">
        <f t="shared" si="83"/>
        <v>143.1</v>
      </c>
    </row>
    <row r="870" spans="1:24" ht="12.75">
      <c r="A870" s="4">
        <v>143.2</v>
      </c>
      <c r="B870" s="8">
        <f t="shared" si="79"/>
        <v>25.790094032745806</v>
      </c>
      <c r="C870" s="13">
        <f t="shared" si="78"/>
        <v>1.6625192578388344</v>
      </c>
      <c r="D870" s="10">
        <f t="shared" si="80"/>
        <v>0.5804885676811573</v>
      </c>
      <c r="E870" s="19"/>
      <c r="V870" s="14">
        <f t="shared" si="81"/>
        <v>0.33696697720852153</v>
      </c>
      <c r="W870" s="37">
        <f t="shared" si="82"/>
        <v>-1.6625192578388344</v>
      </c>
      <c r="X870" s="38">
        <f t="shared" si="83"/>
        <v>143.2</v>
      </c>
    </row>
    <row r="871" spans="1:24" ht="12.75">
      <c r="A871" s="4">
        <v>143.3</v>
      </c>
      <c r="B871" s="8">
        <f t="shared" si="79"/>
        <v>25.7986010155938</v>
      </c>
      <c r="C871" s="13">
        <f t="shared" si="78"/>
        <v>1.6710262406868281</v>
      </c>
      <c r="D871" s="10">
        <f t="shared" si="80"/>
        <v>0.5830517238963112</v>
      </c>
      <c r="E871" s="19"/>
      <c r="V871" s="14">
        <f t="shared" si="81"/>
        <v>0.33994931273846035</v>
      </c>
      <c r="W871" s="37">
        <f t="shared" si="82"/>
        <v>-1.6710262406868281</v>
      </c>
      <c r="X871" s="38">
        <f t="shared" si="83"/>
        <v>143.3</v>
      </c>
    </row>
    <row r="872" spans="1:24" ht="12.75">
      <c r="A872" s="4">
        <v>143.4</v>
      </c>
      <c r="B872" s="8">
        <f t="shared" si="79"/>
        <v>25.80711615760887</v>
      </c>
      <c r="C872" s="13">
        <f t="shared" si="78"/>
        <v>1.679541382701899</v>
      </c>
      <c r="D872" s="10">
        <f t="shared" si="80"/>
        <v>0.5856141501749996</v>
      </c>
      <c r="E872" s="19"/>
      <c r="V872" s="14">
        <f t="shared" si="81"/>
        <v>0.34294393288518704</v>
      </c>
      <c r="W872" s="37">
        <f t="shared" si="82"/>
        <v>-1.679541382701899</v>
      </c>
      <c r="X872" s="38">
        <f t="shared" si="83"/>
        <v>143.4</v>
      </c>
    </row>
    <row r="873" spans="1:24" ht="12.75">
      <c r="A873" s="4">
        <v>143.5</v>
      </c>
      <c r="B873" s="8">
        <f t="shared" si="79"/>
        <v>25.815639444955966</v>
      </c>
      <c r="C873" s="13">
        <f t="shared" si="78"/>
        <v>1.6880646700489947</v>
      </c>
      <c r="D873" s="10">
        <f t="shared" si="80"/>
        <v>0.5881758432226463</v>
      </c>
      <c r="E873" s="19"/>
      <c r="V873" s="14">
        <f t="shared" si="81"/>
        <v>0.34595082255067094</v>
      </c>
      <c r="W873" s="37">
        <f t="shared" si="82"/>
        <v>-1.6880646700489947</v>
      </c>
      <c r="X873" s="38">
        <f t="shared" si="83"/>
        <v>143.5</v>
      </c>
    </row>
    <row r="874" spans="1:24" ht="12.75">
      <c r="A874" s="4">
        <v>143.6</v>
      </c>
      <c r="B874" s="8">
        <f t="shared" si="79"/>
        <v>25.824170863842824</v>
      </c>
      <c r="C874" s="13">
        <f t="shared" si="78"/>
        <v>1.696596088935852</v>
      </c>
      <c r="D874" s="10">
        <f t="shared" si="80"/>
        <v>0.5907367997687507</v>
      </c>
      <c r="E874" s="19"/>
      <c r="V874" s="14">
        <f t="shared" si="81"/>
        <v>0.3489699666010251</v>
      </c>
      <c r="W874" s="37">
        <f t="shared" si="82"/>
        <v>-1.696596088935852</v>
      </c>
      <c r="X874" s="38">
        <f t="shared" si="83"/>
        <v>143.6</v>
      </c>
    </row>
    <row r="875" spans="1:24" ht="12.75">
      <c r="A875" s="4">
        <v>143.7</v>
      </c>
      <c r="B875" s="8">
        <f t="shared" si="79"/>
        <v>25.8327104005197</v>
      </c>
      <c r="C875" s="13">
        <f t="shared" si="78"/>
        <v>1.70513562561273</v>
      </c>
      <c r="D875" s="10">
        <f t="shared" si="80"/>
        <v>0.5932970165667119</v>
      </c>
      <c r="E875" s="19"/>
      <c r="V875" s="14">
        <f t="shared" si="81"/>
        <v>0.3520013498669612</v>
      </c>
      <c r="W875" s="37">
        <f t="shared" si="82"/>
        <v>-1.70513562561273</v>
      </c>
      <c r="X875" s="38">
        <f t="shared" si="83"/>
        <v>143.7</v>
      </c>
    </row>
    <row r="876" spans="1:24" ht="12.75">
      <c r="A876" s="4">
        <v>143.8</v>
      </c>
      <c r="B876" s="8">
        <f t="shared" si="79"/>
        <v>25.841258041279314</v>
      </c>
      <c r="C876" s="13">
        <f t="shared" si="78"/>
        <v>1.7136832663723425</v>
      </c>
      <c r="D876" s="10">
        <f t="shared" si="80"/>
        <v>0.5958564903937212</v>
      </c>
      <c r="E876" s="19"/>
      <c r="V876" s="14">
        <f t="shared" si="81"/>
        <v>0.3550449571443228</v>
      </c>
      <c r="W876" s="37">
        <f t="shared" si="82"/>
        <v>-1.7136832663723425</v>
      </c>
      <c r="X876" s="38">
        <f t="shared" si="83"/>
        <v>143.8</v>
      </c>
    </row>
    <row r="877" spans="1:24" ht="12.75">
      <c r="A877" s="4">
        <v>143.9</v>
      </c>
      <c r="B877" s="8">
        <f t="shared" si="79"/>
        <v>25.84981377245669</v>
      </c>
      <c r="C877" s="13">
        <f t="shared" si="78"/>
        <v>1.72223899754972</v>
      </c>
      <c r="D877" s="10">
        <f t="shared" si="80"/>
        <v>0.5984152180506325</v>
      </c>
      <c r="E877" s="19"/>
      <c r="V877" s="14">
        <f t="shared" si="81"/>
        <v>0.358100773194586</v>
      </c>
      <c r="W877" s="37">
        <f t="shared" si="82"/>
        <v>-1.72223899754972</v>
      </c>
      <c r="X877" s="38">
        <f t="shared" si="83"/>
        <v>143.9</v>
      </c>
    </row>
    <row r="878" spans="1:24" ht="12.75">
      <c r="A878" s="4">
        <v>144</v>
      </c>
      <c r="B878" s="8">
        <f t="shared" si="79"/>
        <v>25.85837758042896</v>
      </c>
      <c r="C878" s="13">
        <f t="shared" si="78"/>
        <v>1.7308028055219893</v>
      </c>
      <c r="D878" s="10">
        <f t="shared" si="80"/>
        <v>0.6009731963618018</v>
      </c>
      <c r="E878" s="19"/>
      <c r="V878" s="14">
        <f t="shared" si="81"/>
        <v>0.36116878274532077</v>
      </c>
      <c r="W878" s="37">
        <f t="shared" si="82"/>
        <v>-1.7308028055219893</v>
      </c>
      <c r="X878" s="38">
        <f t="shared" si="83"/>
        <v>144</v>
      </c>
    </row>
    <row r="879" spans="1:24" ht="12.75">
      <c r="A879" s="4">
        <v>144.1</v>
      </c>
      <c r="B879" s="8">
        <f t="shared" si="79"/>
        <v>25.866949451615312</v>
      </c>
      <c r="C879" s="13">
        <f t="shared" si="78"/>
        <v>1.7393746767083407</v>
      </c>
      <c r="D879" s="10">
        <f t="shared" si="80"/>
        <v>0.6035304221749968</v>
      </c>
      <c r="E879" s="19"/>
      <c r="V879" s="14">
        <f t="shared" si="81"/>
        <v>0.3642489704907298</v>
      </c>
      <c r="W879" s="37">
        <f t="shared" si="82"/>
        <v>-1.7393746767083407</v>
      </c>
      <c r="X879" s="38">
        <f t="shared" si="83"/>
        <v>144.1</v>
      </c>
    </row>
    <row r="880" spans="1:24" ht="12.75">
      <c r="A880" s="4">
        <v>144.2</v>
      </c>
      <c r="B880" s="8">
        <f t="shared" si="79"/>
        <v>25.87552937247674</v>
      </c>
      <c r="C880" s="13">
        <f t="shared" si="78"/>
        <v>1.7479545975697697</v>
      </c>
      <c r="D880" s="10">
        <f t="shared" si="80"/>
        <v>0.6060868923612239</v>
      </c>
      <c r="E880" s="19"/>
      <c r="V880" s="14">
        <f t="shared" si="81"/>
        <v>0.36734132109208584</v>
      </c>
      <c r="W880" s="37">
        <f t="shared" si="82"/>
        <v>-1.7479545975697697</v>
      </c>
      <c r="X880" s="38">
        <f t="shared" si="83"/>
        <v>144.2</v>
      </c>
    </row>
    <row r="881" spans="1:24" ht="12.75">
      <c r="A881" s="4">
        <v>144.3</v>
      </c>
      <c r="B881" s="8">
        <f t="shared" si="79"/>
        <v>25.88411732951596</v>
      </c>
      <c r="C881" s="13">
        <f t="shared" si="78"/>
        <v>1.7565425546089877</v>
      </c>
      <c r="D881" s="10">
        <f t="shared" si="80"/>
        <v>0.608642603814618</v>
      </c>
      <c r="E881" s="19"/>
      <c r="V881" s="14">
        <f t="shared" si="81"/>
        <v>0.37044581917823804</v>
      </c>
      <c r="W881" s="37">
        <f t="shared" si="82"/>
        <v>-1.7565425546089877</v>
      </c>
      <c r="X881" s="38">
        <f t="shared" si="83"/>
        <v>144.3</v>
      </c>
    </row>
    <row r="882" spans="1:24" ht="12.75">
      <c r="A882" s="4">
        <v>144.4</v>
      </c>
      <c r="B882" s="8">
        <f t="shared" si="79"/>
        <v>25.89271330927728</v>
      </c>
      <c r="C882" s="13">
        <f t="shared" si="78"/>
        <v>1.7651385343703083</v>
      </c>
      <c r="D882" s="10">
        <f t="shared" si="80"/>
        <v>0.6111975534523229</v>
      </c>
      <c r="E882" s="19"/>
      <c r="V882" s="14">
        <f t="shared" si="81"/>
        <v>0.37356244934610505</v>
      </c>
      <c r="W882" s="37">
        <f t="shared" si="82"/>
        <v>-1.7651385343703083</v>
      </c>
      <c r="X882" s="38">
        <f t="shared" si="83"/>
        <v>144.4</v>
      </c>
    </row>
    <row r="883" spans="1:24" ht="12.75">
      <c r="A883" s="4">
        <v>144.5</v>
      </c>
      <c r="B883" s="8">
        <f t="shared" si="79"/>
        <v>25.90131729834638</v>
      </c>
      <c r="C883" s="13">
        <f t="shared" si="78"/>
        <v>1.7737425234394095</v>
      </c>
      <c r="D883" s="10">
        <f t="shared" si="80"/>
        <v>0.6137517382143286</v>
      </c>
      <c r="E883" s="19"/>
      <c r="V883" s="14">
        <f t="shared" si="81"/>
        <v>0.37669119616110974</v>
      </c>
      <c r="W883" s="37">
        <f t="shared" si="82"/>
        <v>-1.7737425234394095</v>
      </c>
      <c r="X883" s="38">
        <f t="shared" si="83"/>
        <v>144.5</v>
      </c>
    </row>
    <row r="884" spans="1:24" ht="12.75">
      <c r="A884" s="4">
        <v>144.6</v>
      </c>
      <c r="B884" s="8">
        <f t="shared" si="79"/>
        <v>25.90992928335031</v>
      </c>
      <c r="C884" s="13">
        <f t="shared" si="78"/>
        <v>1.782354508443337</v>
      </c>
      <c r="D884" s="10">
        <f t="shared" si="80"/>
        <v>0.6163051550633946</v>
      </c>
      <c r="E884" s="19"/>
      <c r="V884" s="14">
        <f t="shared" si="81"/>
        <v>0.3798320441577148</v>
      </c>
      <c r="W884" s="37">
        <f t="shared" si="82"/>
        <v>-1.782354508443337</v>
      </c>
      <c r="X884" s="38">
        <f t="shared" si="83"/>
        <v>144.6</v>
      </c>
    </row>
    <row r="885" spans="1:24" ht="12.75">
      <c r="A885" s="4">
        <v>144.7</v>
      </c>
      <c r="B885" s="8">
        <f t="shared" si="79"/>
        <v>25.918549250957167</v>
      </c>
      <c r="C885" s="13">
        <f t="shared" si="78"/>
        <v>1.790974476050195</v>
      </c>
      <c r="D885" s="10">
        <f t="shared" si="80"/>
        <v>0.6188578009848636</v>
      </c>
      <c r="E885" s="19"/>
      <c r="V885" s="14">
        <f t="shared" si="81"/>
        <v>0.3829849778398211</v>
      </c>
      <c r="W885" s="37">
        <f t="shared" si="82"/>
        <v>-1.790974476050195</v>
      </c>
      <c r="X885" s="38">
        <f t="shared" si="83"/>
        <v>144.7</v>
      </c>
    </row>
    <row r="886" spans="1:24" ht="12.75">
      <c r="A886" s="4">
        <v>144.8</v>
      </c>
      <c r="B886" s="8">
        <f t="shared" si="79"/>
        <v>25.927177187876126</v>
      </c>
      <c r="C886" s="13">
        <f t="shared" si="78"/>
        <v>1.7996024129691541</v>
      </c>
      <c r="D886" s="10">
        <f t="shared" si="80"/>
        <v>0.6214096729865862</v>
      </c>
      <c r="E886" s="19"/>
      <c r="V886" s="14">
        <f t="shared" si="81"/>
        <v>0.38614998168129605</v>
      </c>
      <c r="W886" s="37">
        <f t="shared" si="82"/>
        <v>-1.7996024129691541</v>
      </c>
      <c r="X886" s="38">
        <f t="shared" si="83"/>
        <v>144.8</v>
      </c>
    </row>
    <row r="887" spans="1:24" ht="12.75">
      <c r="A887" s="4">
        <v>144.9</v>
      </c>
      <c r="B887" s="8">
        <f t="shared" si="79"/>
        <v>25.93581308085717</v>
      </c>
      <c r="C887" s="13">
        <f t="shared" si="78"/>
        <v>1.8082383059501979</v>
      </c>
      <c r="D887" s="10">
        <f t="shared" si="80"/>
        <v>0.623960768098757</v>
      </c>
      <c r="E887" s="19"/>
      <c r="V887" s="14">
        <f t="shared" si="81"/>
        <v>0.3893270401263908</v>
      </c>
      <c r="W887" s="37">
        <f t="shared" si="82"/>
        <v>-1.8082383059501979</v>
      </c>
      <c r="X887" s="38">
        <f t="shared" si="83"/>
        <v>144.9</v>
      </c>
    </row>
    <row r="888" spans="1:24" ht="12.75">
      <c r="A888" s="4">
        <v>145</v>
      </c>
      <c r="B888" s="8">
        <f t="shared" si="79"/>
        <v>25.94445691669101</v>
      </c>
      <c r="C888" s="13">
        <f t="shared" si="78"/>
        <v>1.8168821417840384</v>
      </c>
      <c r="D888" s="10">
        <f t="shared" si="80"/>
        <v>0.6265110833738063</v>
      </c>
      <c r="E888" s="19"/>
      <c r="V888" s="14">
        <f t="shared" si="81"/>
        <v>0.3925161375902205</v>
      </c>
      <c r="W888" s="37">
        <f t="shared" si="82"/>
        <v>-1.8168821417840384</v>
      </c>
      <c r="X888" s="38">
        <f t="shared" si="83"/>
        <v>145</v>
      </c>
    </row>
    <row r="889" spans="1:24" ht="12.75">
      <c r="A889" s="4">
        <v>145.1</v>
      </c>
      <c r="B889" s="8">
        <f t="shared" si="79"/>
        <v>25.953108682208992</v>
      </c>
      <c r="C889" s="13">
        <f t="shared" si="78"/>
        <v>1.8255339073020203</v>
      </c>
      <c r="D889" s="10">
        <f t="shared" si="80"/>
        <v>0.6290606158862923</v>
      </c>
      <c r="E889" s="19"/>
      <c r="V889" s="14">
        <f t="shared" si="81"/>
        <v>0.39571725845924133</v>
      </c>
      <c r="W889" s="37">
        <f t="shared" si="82"/>
        <v>-1.8255339073020203</v>
      </c>
      <c r="X889" s="38">
        <f t="shared" si="83"/>
        <v>145.1</v>
      </c>
    </row>
    <row r="890" spans="1:24" ht="12.75">
      <c r="A890" s="4">
        <v>145.2</v>
      </c>
      <c r="B890" s="8">
        <f t="shared" si="79"/>
        <v>25.961768364282836</v>
      </c>
      <c r="C890" s="13">
        <f t="shared" si="78"/>
        <v>1.8341935893758645</v>
      </c>
      <c r="D890" s="10">
        <f t="shared" si="80"/>
        <v>0.6316093627327357</v>
      </c>
      <c r="E890" s="19"/>
      <c r="V890" s="14">
        <f t="shared" si="81"/>
        <v>0.3989303870916525</v>
      </c>
      <c r="W890" s="37">
        <f t="shared" si="82"/>
        <v>-1.8341935893758645</v>
      </c>
      <c r="X890" s="38">
        <f t="shared" si="83"/>
        <v>145.2</v>
      </c>
    </row>
    <row r="891" spans="1:24" ht="12.75">
      <c r="A891" s="4">
        <v>145.3</v>
      </c>
      <c r="B891" s="8">
        <f t="shared" si="79"/>
        <v>25.970435949824598</v>
      </c>
      <c r="C891" s="13">
        <f t="shared" si="78"/>
        <v>1.8428611749176262</v>
      </c>
      <c r="D891" s="10">
        <f t="shared" si="80"/>
        <v>0.63415732103153</v>
      </c>
      <c r="E891" s="19"/>
      <c r="V891" s="14">
        <f t="shared" si="81"/>
        <v>0.402155507817887</v>
      </c>
      <c r="W891" s="37">
        <f t="shared" si="82"/>
        <v>-1.8428611749176262</v>
      </c>
      <c r="X891" s="38">
        <f t="shared" si="83"/>
        <v>145.3</v>
      </c>
    </row>
    <row r="892" spans="1:24" ht="12.75">
      <c r="A892" s="4">
        <v>145.4</v>
      </c>
      <c r="B892" s="8">
        <f t="shared" si="79"/>
        <v>25.979111425786492</v>
      </c>
      <c r="C892" s="13">
        <f t="shared" si="78"/>
        <v>1.8515366508795204</v>
      </c>
      <c r="D892" s="10">
        <f t="shared" si="80"/>
        <v>0.6367044879228062</v>
      </c>
      <c r="E892" s="19"/>
      <c r="V892" s="14">
        <f t="shared" si="81"/>
        <v>0.4053926049410429</v>
      </c>
      <c r="W892" s="37">
        <f t="shared" si="82"/>
        <v>-1.8515366508795204</v>
      </c>
      <c r="X892" s="38">
        <f t="shared" si="83"/>
        <v>145.4</v>
      </c>
    </row>
    <row r="893" spans="1:24" ht="12.75">
      <c r="A893" s="4">
        <v>145.5</v>
      </c>
      <c r="B893" s="8">
        <f t="shared" si="79"/>
        <v>25.98779477916079</v>
      </c>
      <c r="C893" s="13">
        <f t="shared" si="78"/>
        <v>1.8602200042538186</v>
      </c>
      <c r="D893" s="10">
        <f t="shared" si="80"/>
        <v>0.6392508605683226</v>
      </c>
      <c r="E893" s="19"/>
      <c r="V893" s="14">
        <f t="shared" si="81"/>
        <v>0.408641662737341</v>
      </c>
      <c r="W893" s="37">
        <f t="shared" si="82"/>
        <v>-1.8602200042538186</v>
      </c>
      <c r="X893" s="38">
        <f t="shared" si="83"/>
        <v>145.5</v>
      </c>
    </row>
    <row r="894" spans="1:24" ht="12.75">
      <c r="A894" s="4">
        <v>145.6</v>
      </c>
      <c r="B894" s="8">
        <f t="shared" si="79"/>
        <v>25.996485996979626</v>
      </c>
      <c r="C894" s="13">
        <f t="shared" si="78"/>
        <v>1.8689112220726543</v>
      </c>
      <c r="D894" s="10">
        <f t="shared" si="80"/>
        <v>0.6417964361513236</v>
      </c>
      <c r="E894" s="19"/>
      <c r="V894" s="14">
        <f t="shared" si="81"/>
        <v>0.41190266545654003</v>
      </c>
      <c r="W894" s="37">
        <f t="shared" si="82"/>
        <v>-1.8689112220726543</v>
      </c>
      <c r="X894" s="38">
        <f t="shared" si="83"/>
        <v>145.6</v>
      </c>
    </row>
    <row r="895" spans="1:24" ht="12.75">
      <c r="A895" s="4">
        <v>145.7</v>
      </c>
      <c r="B895" s="8">
        <f t="shared" si="79"/>
        <v>26.005185066314922</v>
      </c>
      <c r="C895" s="13">
        <f t="shared" si="78"/>
        <v>1.8776102914079509</v>
      </c>
      <c r="D895" s="10">
        <f t="shared" si="80"/>
        <v>0.6443412118764417</v>
      </c>
      <c r="E895" s="19"/>
      <c r="V895" s="14">
        <f t="shared" si="81"/>
        <v>0.4151755973224015</v>
      </c>
      <c r="W895" s="37">
        <f t="shared" si="82"/>
        <v>-1.8776102914079509</v>
      </c>
      <c r="X895" s="38">
        <f t="shared" si="83"/>
        <v>145.7</v>
      </c>
    </row>
    <row r="896" spans="1:24" ht="12.75">
      <c r="A896" s="4">
        <v>145.8</v>
      </c>
      <c r="B896" s="8">
        <f t="shared" si="79"/>
        <v>26.013891974278202</v>
      </c>
      <c r="C896" s="13">
        <f t="shared" si="78"/>
        <v>1.8863171993712307</v>
      </c>
      <c r="D896" s="10">
        <f t="shared" si="80"/>
        <v>0.6468851849695578</v>
      </c>
      <c r="E896" s="19"/>
      <c r="V896" s="14">
        <f t="shared" si="81"/>
        <v>0.41846044253309905</v>
      </c>
      <c r="W896" s="37">
        <f t="shared" si="82"/>
        <v>-1.8863171993712307</v>
      </c>
      <c r="X896" s="38">
        <f t="shared" si="83"/>
        <v>145.8</v>
      </c>
    </row>
    <row r="897" spans="1:24" ht="12.75">
      <c r="A897" s="4">
        <v>145.9</v>
      </c>
      <c r="B897" s="8">
        <f t="shared" si="79"/>
        <v>26.022606708020486</v>
      </c>
      <c r="C897" s="13">
        <f t="shared" si="78"/>
        <v>1.8950319331135148</v>
      </c>
      <c r="D897" s="10">
        <f t="shared" si="80"/>
        <v>0.6494283526776953</v>
      </c>
      <c r="E897" s="19"/>
      <c r="V897" s="14">
        <f t="shared" si="81"/>
        <v>0.42175718526166495</v>
      </c>
      <c r="W897" s="37">
        <f t="shared" si="82"/>
        <v>-1.8950319331135148</v>
      </c>
      <c r="X897" s="38">
        <f t="shared" si="83"/>
        <v>145.9</v>
      </c>
    </row>
    <row r="898" spans="1:24" ht="12.75">
      <c r="A898" s="4">
        <v>146.049999999999</v>
      </c>
      <c r="B898" s="8">
        <f t="shared" si="79"/>
        <v>26.035693453959137</v>
      </c>
      <c r="C898" s="13">
        <f t="shared" si="78"/>
        <v>1.9081186790521656</v>
      </c>
      <c r="D898" s="10">
        <f t="shared" si="80"/>
        <v>0.6532415881726049</v>
      </c>
      <c r="E898" s="19"/>
      <c r="V898" s="14">
        <f t="shared" si="81"/>
        <v>0.4267245725182672</v>
      </c>
      <c r="W898" s="37">
        <f t="shared" si="82"/>
        <v>-1.9081186790521656</v>
      </c>
      <c r="X898" s="38">
        <f t="shared" si="83"/>
        <v>146.049999999999</v>
      </c>
    </row>
  </sheetData>
  <printOptions horizontalCentered="1" verticalCentered="1"/>
  <pageMargins left="0.75" right="0.75" top="0.75" bottom="0.5" header="0.5" footer="0.5"/>
  <pageSetup fitToHeight="1" fitToWidth="1" horizontalDpi="600" verticalDpi="600" orientation="landscape" scale="66" r:id="rId11"/>
  <headerFooter alignWithMargins="0">
    <oddHeader>&amp;C&amp;"Arial,Bold"&amp;16Minimize Peak Distortion (Baerwald Alignment)</oddHeader>
  </headerFooter>
  <drawing r:id="rId10"/>
  <legacyDrawing r:id="rId9"/>
  <oleObjects>
    <oleObject progId="Equation.3" shapeId="2693915" r:id="rId1"/>
    <oleObject progId="Equation.3" shapeId="2697660" r:id="rId2"/>
    <oleObject progId="Equation.3" shapeId="2702222" r:id="rId3"/>
    <oleObject progId="Equation.3" shapeId="2710611" r:id="rId4"/>
    <oleObject progId="Equation.3" shapeId="2719445" r:id="rId5"/>
    <oleObject progId="Equation.3" shapeId="2727937" r:id="rId6"/>
    <oleObject progId="Equation.3" shapeId="2732833" r:id="rId7"/>
    <oleObject progId="Equation.3" shapeId="5743736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8"/>
  <sheetViews>
    <sheetView workbookViewId="0" topLeftCell="A1">
      <pane ySplit="30" topLeftCell="BM3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4" width="10.28125" style="0" customWidth="1"/>
    <col min="8" max="8" width="8.57421875" style="0" customWidth="1"/>
  </cols>
  <sheetData>
    <row r="1" spans="1:24" ht="13.5" thickTop="1">
      <c r="A1" s="25" t="s">
        <v>4</v>
      </c>
      <c r="B1" s="25" t="s">
        <v>28</v>
      </c>
      <c r="C1" s="25" t="s">
        <v>27</v>
      </c>
      <c r="D1" s="1" t="s">
        <v>48</v>
      </c>
      <c r="E1" s="33" t="s">
        <v>41</v>
      </c>
      <c r="F1" s="36" t="s">
        <v>3</v>
      </c>
      <c r="G1" s="36" t="s">
        <v>0</v>
      </c>
      <c r="H1" s="32" t="s">
        <v>11</v>
      </c>
      <c r="I1" s="46" t="s">
        <v>4</v>
      </c>
      <c r="J1" s="47" t="s">
        <v>18</v>
      </c>
      <c r="K1" s="47" t="s">
        <v>19</v>
      </c>
      <c r="L1" s="48"/>
      <c r="M1" s="48"/>
      <c r="N1" s="48"/>
      <c r="O1" s="49" t="s">
        <v>28</v>
      </c>
      <c r="P1" s="49" t="s">
        <v>11</v>
      </c>
      <c r="Q1" s="49" t="s">
        <v>27</v>
      </c>
      <c r="R1" s="49" t="s">
        <v>22</v>
      </c>
      <c r="S1" s="49" t="s">
        <v>3</v>
      </c>
      <c r="T1" s="50" t="s">
        <v>0</v>
      </c>
      <c r="U1" s="14"/>
      <c r="V1" s="14"/>
      <c r="W1" s="14"/>
      <c r="X1" s="14"/>
    </row>
    <row r="2" spans="1:24" ht="12.75">
      <c r="A2" s="25" t="s">
        <v>5</v>
      </c>
      <c r="B2" s="25" t="s">
        <v>6</v>
      </c>
      <c r="C2" s="25" t="s">
        <v>7</v>
      </c>
      <c r="D2" s="1" t="s">
        <v>12</v>
      </c>
      <c r="E2" s="33" t="s">
        <v>40</v>
      </c>
      <c r="F2" s="36" t="s">
        <v>8</v>
      </c>
      <c r="G2" s="36" t="s">
        <v>8</v>
      </c>
      <c r="H2" s="32" t="s">
        <v>6</v>
      </c>
      <c r="I2" s="51" t="s">
        <v>5</v>
      </c>
      <c r="J2" s="39" t="s">
        <v>1</v>
      </c>
      <c r="K2" s="39" t="s">
        <v>1</v>
      </c>
      <c r="L2" s="40"/>
      <c r="M2" s="40"/>
      <c r="N2" s="40"/>
      <c r="O2" s="41" t="s">
        <v>6</v>
      </c>
      <c r="P2" s="41" t="s">
        <v>6</v>
      </c>
      <c r="Q2" s="41" t="s">
        <v>7</v>
      </c>
      <c r="R2" s="41" t="s">
        <v>23</v>
      </c>
      <c r="S2" s="41" t="s">
        <v>8</v>
      </c>
      <c r="T2" s="52" t="s">
        <v>8</v>
      </c>
      <c r="U2" s="14"/>
      <c r="V2" s="14"/>
      <c r="W2" s="14"/>
      <c r="X2" s="14"/>
    </row>
    <row r="3" spans="1:24" ht="12.75">
      <c r="A3" s="26">
        <f>I3</f>
        <v>228.6</v>
      </c>
      <c r="B3" s="27">
        <f>O3</f>
        <v>24.12757477490697</v>
      </c>
      <c r="C3" s="27">
        <f>Q3</f>
        <v>18.689557944094474</v>
      </c>
      <c r="D3" s="1" t="s">
        <v>16</v>
      </c>
      <c r="E3" s="60" t="s">
        <v>12</v>
      </c>
      <c r="F3" s="61">
        <f>VLOOKUP(0,W8:X898,2)+VLOOKUP(VLOOKUP(0,W8:X898,2),A8:X898,3)*0.1/(VLOOKUP(VLOOKUP(0,W8:X898,2),A8:X898,3)-VLOOKUP(VLOOKUP(0,W8:X898,2)+0.11,A8:X898,3))</f>
        <v>70.28542249920383</v>
      </c>
      <c r="G3" s="61">
        <f>VLOOKUP(0,C8:X898,22)+VLOOKUP(VLOOKUP(0,C8:X898,22),A8:C898,3)*0.1/(VLOOKUP(VLOOKUP(0,C8:X898,22),A8:C898,3)-VLOOKUP(VLOOKUP(0,C8:X898,22)+0.11,A8:C898,3))</f>
        <v>116.60413942784393</v>
      </c>
      <c r="H3" s="13">
        <f>A3*SIN(RADIANS(B3))</f>
        <v>93.4447610413159</v>
      </c>
      <c r="I3" s="63">
        <v>228.6</v>
      </c>
      <c r="J3" s="42">
        <v>60.325</v>
      </c>
      <c r="K3" s="43">
        <v>146.05</v>
      </c>
      <c r="L3" s="40"/>
      <c r="M3" s="40"/>
      <c r="N3" s="40"/>
      <c r="O3" s="44">
        <f>DEGREES(ASIN((J3+K3)/(I3*(((J3+K3)/2)^2/(J3*K3)+1))))</f>
        <v>24.12757477490697</v>
      </c>
      <c r="P3" s="44">
        <f>I3*SIN(RADIANS(O3))</f>
        <v>93.4447610413159</v>
      </c>
      <c r="Q3" s="44">
        <f>I3-SQRT(I3^2-((3*J3*K3*(P3*(J3+K3)-J3*K3)))/(J3^2+J3*K3+K3^2))</f>
        <v>18.689557944094474</v>
      </c>
      <c r="R3" s="45">
        <f>SQRT((T3*(A3^2+S3^2)-S3*(A3^2+T3^2))/(T3-S3))</f>
        <v>209.91044205590552</v>
      </c>
      <c r="S3" s="44">
        <f>P3-SQRT(P3^2-((3*J3*K3*(P3*(J3+K3)-J3*K3)))/(J3^2+J3*K3+K3^2))</f>
        <v>70.28537741017632</v>
      </c>
      <c r="T3" s="62">
        <f>P3+SQRT(P3^2-((3*J3*K3*(P3*(J3+K3)-J3*K3)))/(J3^2+J3*K3+K3^2))</f>
        <v>116.60414467245548</v>
      </c>
      <c r="U3" s="14"/>
      <c r="V3" s="14"/>
      <c r="W3" s="14"/>
      <c r="X3" s="14"/>
    </row>
    <row r="4" spans="1:24" ht="13.5" thickBot="1">
      <c r="A4" s="25" t="s">
        <v>9</v>
      </c>
      <c r="B4" s="25" t="s">
        <v>10</v>
      </c>
      <c r="C4" s="25" t="s">
        <v>9</v>
      </c>
      <c r="D4" s="1" t="s">
        <v>17</v>
      </c>
      <c r="E4" s="35">
        <f>SQRT((2*SUM(V42:V897)+V41+V898)/((898-41)*2))</f>
        <v>0.3874155078127696</v>
      </c>
      <c r="F4" s="36" t="s">
        <v>9</v>
      </c>
      <c r="G4" s="36" t="s">
        <v>9</v>
      </c>
      <c r="H4" s="32" t="s">
        <v>9</v>
      </c>
      <c r="I4" s="53" t="s">
        <v>9</v>
      </c>
      <c r="J4" s="54" t="s">
        <v>9</v>
      </c>
      <c r="K4" s="54" t="s">
        <v>9</v>
      </c>
      <c r="L4" s="55"/>
      <c r="M4" s="55"/>
      <c r="N4" s="55"/>
      <c r="O4" s="56" t="s">
        <v>10</v>
      </c>
      <c r="P4" s="56" t="s">
        <v>9</v>
      </c>
      <c r="Q4" s="56" t="s">
        <v>9</v>
      </c>
      <c r="R4" s="56" t="s">
        <v>9</v>
      </c>
      <c r="S4" s="56" t="s">
        <v>9</v>
      </c>
      <c r="T4" s="57" t="s">
        <v>9</v>
      </c>
      <c r="U4" s="14"/>
      <c r="V4" s="32" t="s">
        <v>25</v>
      </c>
      <c r="W4" s="14"/>
      <c r="X4" s="14"/>
    </row>
    <row r="5" spans="1:24" ht="13.5" thickTop="1">
      <c r="A5" s="28" t="s">
        <v>20</v>
      </c>
      <c r="B5" s="28"/>
      <c r="C5" s="29">
        <f>A3-C3</f>
        <v>209.91044205590552</v>
      </c>
      <c r="D5" s="22">
        <f>MAX(D138:D638)</f>
        <v>0.4479658734380029</v>
      </c>
      <c r="T5" s="24"/>
      <c r="U5" s="14"/>
      <c r="V5" s="32" t="s">
        <v>26</v>
      </c>
      <c r="W5" s="14"/>
      <c r="X5" s="14"/>
    </row>
    <row r="6" spans="1:24" ht="12.75">
      <c r="A6" s="3" t="s">
        <v>1</v>
      </c>
      <c r="B6" s="6" t="s">
        <v>1</v>
      </c>
      <c r="C6" s="11" t="s">
        <v>13</v>
      </c>
      <c r="D6" s="9" t="s">
        <v>42</v>
      </c>
      <c r="U6" s="14"/>
      <c r="V6" s="32" t="s">
        <v>13</v>
      </c>
      <c r="W6" s="14"/>
      <c r="X6" s="14"/>
    </row>
    <row r="7" spans="1:24" ht="12.75">
      <c r="A7" s="5" t="s">
        <v>2</v>
      </c>
      <c r="B7" s="7" t="s">
        <v>14</v>
      </c>
      <c r="C7" s="12" t="s">
        <v>21</v>
      </c>
      <c r="D7" s="15" t="s">
        <v>12</v>
      </c>
      <c r="U7" s="14"/>
      <c r="V7" s="34" t="s">
        <v>21</v>
      </c>
      <c r="W7" s="14"/>
      <c r="X7" s="14"/>
    </row>
    <row r="8" spans="1:24" ht="12.75">
      <c r="A8" s="4">
        <v>57</v>
      </c>
      <c r="B8" s="8">
        <f>DEGREES(ASIN((A8^2+$A$3^2-$C$5^2)/(2*A8*$A$3)))</f>
        <v>26.050007023856185</v>
      </c>
      <c r="C8" s="13">
        <f aca="true" t="shared" si="0" ref="C8:C71">B8-$B$3</f>
        <v>1.9224322489492138</v>
      </c>
      <c r="D8" s="10">
        <f>ABS(50*C8)/A8</f>
        <v>1.6863440780256262</v>
      </c>
      <c r="E8" s="2"/>
      <c r="U8" s="14"/>
      <c r="V8" s="14">
        <f>D8^2</f>
        <v>2.843756349492099</v>
      </c>
      <c r="W8" s="37">
        <f>-C8</f>
        <v>-1.9224322489492138</v>
      </c>
      <c r="X8" s="38">
        <f>A8</f>
        <v>57</v>
      </c>
    </row>
    <row r="9" spans="1:24" ht="12.75">
      <c r="A9" s="4">
        <v>57.1</v>
      </c>
      <c r="B9" s="8">
        <f aca="true" t="shared" si="1" ref="B9:B72">DEGREES(ASIN((A9^2+$A$3^2-$C$5^2)/(2*A9*$A$3)))</f>
        <v>26.02883344710143</v>
      </c>
      <c r="C9" s="13">
        <f t="shared" si="0"/>
        <v>1.9012586721944587</v>
      </c>
      <c r="D9" s="10">
        <f aca="true" t="shared" si="2" ref="D9:D72">ABS(50*C9)/A9</f>
        <v>1.6648499756518902</v>
      </c>
      <c r="E9" s="2"/>
      <c r="U9" s="14"/>
      <c r="V9" s="14">
        <f aca="true" t="shared" si="3" ref="V9:V72">D9^2</f>
        <v>2.7717254414280994</v>
      </c>
      <c r="W9" s="37">
        <f aca="true" t="shared" si="4" ref="W9:W72">-C9</f>
        <v>-1.9012586721944587</v>
      </c>
      <c r="X9" s="38">
        <f aca="true" t="shared" si="5" ref="X9:X72">A9</f>
        <v>57.1</v>
      </c>
    </row>
    <row r="10" spans="1:24" ht="12.75">
      <c r="A10" s="4">
        <v>57.2</v>
      </c>
      <c r="B10" s="8">
        <f t="shared" si="1"/>
        <v>26.00778645932403</v>
      </c>
      <c r="C10" s="13">
        <f t="shared" si="0"/>
        <v>1.880211684417059</v>
      </c>
      <c r="D10" s="10">
        <f t="shared" si="2"/>
        <v>1.643541682182744</v>
      </c>
      <c r="E10" s="2"/>
      <c r="U10" s="14"/>
      <c r="V10" s="14">
        <f t="shared" si="3"/>
        <v>2.701229261072084</v>
      </c>
      <c r="W10" s="37">
        <f t="shared" si="4"/>
        <v>-1.880211684417059</v>
      </c>
      <c r="X10" s="38">
        <f t="shared" si="5"/>
        <v>57.2</v>
      </c>
    </row>
    <row r="11" spans="1:24" ht="12.75">
      <c r="A11" s="4">
        <v>57.3</v>
      </c>
      <c r="B11" s="8">
        <f t="shared" si="1"/>
        <v>25.986865346954687</v>
      </c>
      <c r="C11" s="13">
        <f t="shared" si="0"/>
        <v>1.8592905720477155</v>
      </c>
      <c r="D11" s="10">
        <f t="shared" si="2"/>
        <v>1.6224176021358774</v>
      </c>
      <c r="E11" s="2"/>
      <c r="U11" s="14"/>
      <c r="V11" s="14">
        <f t="shared" si="3"/>
        <v>2.63223887572033</v>
      </c>
      <c r="W11" s="37">
        <f t="shared" si="4"/>
        <v>-1.8592905720477155</v>
      </c>
      <c r="X11" s="38">
        <f t="shared" si="5"/>
        <v>57.3</v>
      </c>
    </row>
    <row r="12" spans="1:24" ht="12.75">
      <c r="A12" s="4">
        <v>57.4</v>
      </c>
      <c r="B12" s="8">
        <f t="shared" si="1"/>
        <v>25.966069401916936</v>
      </c>
      <c r="C12" s="13">
        <f t="shared" si="0"/>
        <v>1.8384946270099647</v>
      </c>
      <c r="D12" s="10">
        <f t="shared" si="2"/>
        <v>1.601476155932025</v>
      </c>
      <c r="E12" s="2"/>
      <c r="U12" s="14"/>
      <c r="V12" s="14">
        <f t="shared" si="3"/>
        <v>2.5647258780188156</v>
      </c>
      <c r="W12" s="37">
        <f t="shared" si="4"/>
        <v>-1.8384946270099647</v>
      </c>
      <c r="X12" s="38">
        <f t="shared" si="5"/>
        <v>57.4</v>
      </c>
    </row>
    <row r="13" spans="1:24" ht="12.75">
      <c r="A13" s="4">
        <v>57.5</v>
      </c>
      <c r="B13" s="8">
        <f t="shared" si="1"/>
        <v>25.945397921573413</v>
      </c>
      <c r="C13" s="13">
        <f t="shared" si="0"/>
        <v>1.8178231466664414</v>
      </c>
      <c r="D13" s="10">
        <f t="shared" si="2"/>
        <v>1.5807157797099491</v>
      </c>
      <c r="E13" s="2"/>
      <c r="U13" s="14"/>
      <c r="V13" s="14">
        <f t="shared" si="3"/>
        <v>2.4986623762240323</v>
      </c>
      <c r="W13" s="37">
        <f t="shared" si="4"/>
        <v>-1.8178231466664414</v>
      </c>
      <c r="X13" s="38">
        <f t="shared" si="5"/>
        <v>57.5</v>
      </c>
    </row>
    <row r="14" spans="1:24" ht="12.75">
      <c r="A14" s="4">
        <v>57.6</v>
      </c>
      <c r="B14" s="8">
        <f t="shared" si="1"/>
        <v>25.92485020867267</v>
      </c>
      <c r="C14" s="13">
        <f t="shared" si="0"/>
        <v>1.797275433765698</v>
      </c>
      <c r="D14" s="10">
        <f t="shared" si="2"/>
        <v>1.560134925143835</v>
      </c>
      <c r="E14" s="2"/>
      <c r="U14" s="14"/>
      <c r="V14" s="14">
        <f t="shared" si="3"/>
        <v>2.43402098465356</v>
      </c>
      <c r="W14" s="37">
        <f t="shared" si="4"/>
        <v>-1.797275433765698</v>
      </c>
      <c r="X14" s="38">
        <f t="shared" si="5"/>
        <v>57.6</v>
      </c>
    </row>
    <row r="15" spans="1:24" ht="12.75">
      <c r="A15" s="4">
        <v>57.7</v>
      </c>
      <c r="B15" s="8">
        <f t="shared" si="1"/>
        <v>25.904425571296652</v>
      </c>
      <c r="C15" s="13">
        <f t="shared" si="0"/>
        <v>1.776850796389681</v>
      </c>
      <c r="D15" s="10">
        <f t="shared" si="2"/>
        <v>1.539732059263155</v>
      </c>
      <c r="E15" s="2"/>
      <c r="U15" s="14"/>
      <c r="V15" s="14">
        <f t="shared" si="3"/>
        <v>2.370774814322756</v>
      </c>
      <c r="W15" s="37">
        <f t="shared" si="4"/>
        <v>-1.776850796389681</v>
      </c>
      <c r="X15" s="38">
        <f t="shared" si="5"/>
        <v>57.7</v>
      </c>
    </row>
    <row r="16" spans="1:24" ht="12.75">
      <c r="A16" s="4">
        <v>57.8</v>
      </c>
      <c r="B16" s="8">
        <f t="shared" si="1"/>
        <v>25.884123322808826</v>
      </c>
      <c r="C16" s="13">
        <f t="shared" si="0"/>
        <v>1.756548547901854</v>
      </c>
      <c r="D16" s="10">
        <f t="shared" si="2"/>
        <v>1.5195056642749605</v>
      </c>
      <c r="E16" s="2"/>
      <c r="U16" s="14"/>
      <c r="V16" s="14">
        <f t="shared" si="3"/>
        <v>2.3088974637636888</v>
      </c>
      <c r="W16" s="37">
        <f t="shared" si="4"/>
        <v>-1.756548547901854</v>
      </c>
      <c r="X16" s="38">
        <f t="shared" si="5"/>
        <v>57.8</v>
      </c>
    </row>
    <row r="17" spans="1:24" ht="12.75">
      <c r="A17" s="4">
        <v>57.9</v>
      </c>
      <c r="B17" s="8">
        <f t="shared" si="1"/>
        <v>25.863942781802905</v>
      </c>
      <c r="C17" s="13">
        <f t="shared" si="0"/>
        <v>1.7363680068959333</v>
      </c>
      <c r="D17" s="10">
        <f t="shared" si="2"/>
        <v>1.4994542373885433</v>
      </c>
      <c r="E17" s="2"/>
      <c r="U17" s="14"/>
      <c r="V17" s="14">
        <f t="shared" si="3"/>
        <v>2.248363010022458</v>
      </c>
      <c r="W17" s="37">
        <f t="shared" si="4"/>
        <v>-1.7363680068959333</v>
      </c>
      <c r="X17" s="38">
        <f t="shared" si="5"/>
        <v>57.9</v>
      </c>
    </row>
    <row r="18" spans="1:24" ht="12.75">
      <c r="A18" s="4">
        <v>58</v>
      </c>
      <c r="B18" s="8">
        <f t="shared" si="1"/>
        <v>25.843883272052157</v>
      </c>
      <c r="C18" s="13">
        <f t="shared" si="0"/>
        <v>1.7163084971451852</v>
      </c>
      <c r="D18" s="10">
        <f t="shared" si="2"/>
        <v>1.479576290642401</v>
      </c>
      <c r="E18" s="2"/>
      <c r="U18" s="14"/>
      <c r="V18" s="14">
        <f t="shared" si="3"/>
        <v>2.1891459998311267</v>
      </c>
      <c r="W18" s="37">
        <f t="shared" si="4"/>
        <v>-1.7163084971451852</v>
      </c>
      <c r="X18" s="38">
        <f t="shared" si="5"/>
        <v>58</v>
      </c>
    </row>
    <row r="19" spans="1:24" ht="12.75">
      <c r="A19" s="4">
        <v>58.1</v>
      </c>
      <c r="B19" s="8">
        <f t="shared" si="1"/>
        <v>25.823944122459327</v>
      </c>
      <c r="C19" s="13">
        <f t="shared" si="0"/>
        <v>1.6963693475523556</v>
      </c>
      <c r="D19" s="10">
        <f t="shared" si="2"/>
        <v>1.4598703507335244</v>
      </c>
      <c r="E19" s="2"/>
      <c r="U19" s="14"/>
      <c r="V19" s="14">
        <f t="shared" si="3"/>
        <v>2.131221440950824</v>
      </c>
      <c r="W19" s="37">
        <f t="shared" si="4"/>
        <v>-1.6963693475523556</v>
      </c>
      <c r="X19" s="38">
        <f t="shared" si="5"/>
        <v>58.1</v>
      </c>
    </row>
    <row r="20" spans="1:24" ht="12.75">
      <c r="A20" s="4">
        <v>58.2</v>
      </c>
      <c r="B20" s="8">
        <f t="shared" si="1"/>
        <v>25.804124667007194</v>
      </c>
      <c r="C20" s="13">
        <f t="shared" si="0"/>
        <v>1.6765498921002226</v>
      </c>
      <c r="D20" s="10">
        <f t="shared" si="2"/>
        <v>1.4403349588489887</v>
      </c>
      <c r="E20" s="2"/>
      <c r="U20" s="14"/>
      <c r="V20" s="14">
        <f t="shared" si="3"/>
        <v>2.074564793682518</v>
      </c>
      <c r="W20" s="37">
        <f t="shared" si="4"/>
        <v>-1.6765498921002226</v>
      </c>
      <c r="X20" s="38">
        <f t="shared" si="5"/>
        <v>58.2</v>
      </c>
    </row>
    <row r="21" spans="1:24" ht="12.75">
      <c r="A21" s="4">
        <v>58.3</v>
      </c>
      <c r="B21" s="8">
        <f t="shared" si="1"/>
        <v>25.78442424470971</v>
      </c>
      <c r="C21" s="13">
        <f t="shared" si="0"/>
        <v>1.65684946980274</v>
      </c>
      <c r="D21" s="10">
        <f t="shared" si="2"/>
        <v>1.420968670499777</v>
      </c>
      <c r="E21" s="2"/>
      <c r="U21" s="14"/>
      <c r="V21" s="14">
        <f t="shared" si="3"/>
        <v>2.019151962541904</v>
      </c>
      <c r="W21" s="37">
        <f t="shared" si="4"/>
        <v>-1.65684946980274</v>
      </c>
      <c r="X21" s="38">
        <f t="shared" si="5"/>
        <v>58.3</v>
      </c>
    </row>
    <row r="22" spans="1:24" ht="12.75">
      <c r="A22" s="4">
        <v>58.4</v>
      </c>
      <c r="B22" s="8">
        <f t="shared" si="1"/>
        <v>25.764842199563557</v>
      </c>
      <c r="C22" s="13">
        <f t="shared" si="0"/>
        <v>1.637267424656585</v>
      </c>
      <c r="D22" s="10">
        <f t="shared" si="2"/>
        <v>1.4017700553566652</v>
      </c>
      <c r="E22" s="2"/>
      <c r="U22" s="14"/>
      <c r="V22" s="14">
        <f t="shared" si="3"/>
        <v>1.9649592880946283</v>
      </c>
      <c r="W22" s="37">
        <f t="shared" si="4"/>
        <v>-1.637267424656585</v>
      </c>
      <c r="X22" s="38">
        <f t="shared" si="5"/>
        <v>58.4</v>
      </c>
    </row>
    <row r="23" spans="1:24" ht="12.75">
      <c r="A23" s="4">
        <v>58.5</v>
      </c>
      <c r="B23" s="8">
        <f t="shared" si="1"/>
        <v>25.745377880500527</v>
      </c>
      <c r="C23" s="13">
        <f t="shared" si="0"/>
        <v>1.6178031055935556</v>
      </c>
      <c r="D23" s="10">
        <f t="shared" si="2"/>
        <v>1.3827376970885088</v>
      </c>
      <c r="E23" s="2"/>
      <c r="U23" s="14"/>
      <c r="V23" s="14">
        <f t="shared" si="3"/>
        <v>1.9119635389496328</v>
      </c>
      <c r="W23" s="37">
        <f t="shared" si="4"/>
        <v>-1.6178031055935556</v>
      </c>
      <c r="X23" s="38">
        <f t="shared" si="5"/>
        <v>58.5</v>
      </c>
    </row>
    <row r="24" spans="1:24" ht="12.75">
      <c r="A24" s="4">
        <v>58.6</v>
      </c>
      <c r="B24" s="8">
        <f t="shared" si="1"/>
        <v>25.726030641340266</v>
      </c>
      <c r="C24" s="13">
        <f t="shared" si="0"/>
        <v>1.5984558664332944</v>
      </c>
      <c r="D24" s="10">
        <f t="shared" si="2"/>
        <v>1.3638701932024697</v>
      </c>
      <c r="E24" s="2"/>
      <c r="U24" s="14"/>
      <c r="V24" s="14">
        <f t="shared" si="3"/>
        <v>1.860141903906142</v>
      </c>
      <c r="W24" s="37">
        <f t="shared" si="4"/>
        <v>-1.5984558664332944</v>
      </c>
      <c r="X24" s="38">
        <f t="shared" si="5"/>
        <v>58.6</v>
      </c>
    </row>
    <row r="25" spans="1:24" ht="12.75">
      <c r="A25" s="4">
        <v>58.7</v>
      </c>
      <c r="B25" s="8">
        <f t="shared" si="1"/>
        <v>25.70679984074363</v>
      </c>
      <c r="C25" s="13">
        <f t="shared" si="0"/>
        <v>1.5792250658366598</v>
      </c>
      <c r="D25" s="10">
        <f t="shared" si="2"/>
        <v>1.3451661548864222</v>
      </c>
      <c r="E25" s="2"/>
      <c r="U25" s="14"/>
      <c r="V25" s="14">
        <f t="shared" si="3"/>
        <v>1.809471984251922</v>
      </c>
      <c r="W25" s="37">
        <f t="shared" si="4"/>
        <v>-1.5792250658366598</v>
      </c>
      <c r="X25" s="38">
        <f t="shared" si="5"/>
        <v>58.7</v>
      </c>
    </row>
    <row r="26" spans="1:24" ht="12.75">
      <c r="A26" s="4">
        <v>58.8</v>
      </c>
      <c r="B26" s="8">
        <f t="shared" si="1"/>
        <v>25.687684842166597</v>
      </c>
      <c r="C26" s="13">
        <f t="shared" si="0"/>
        <v>1.5601100672596253</v>
      </c>
      <c r="D26" s="10">
        <f t="shared" si="2"/>
        <v>1.326624206853423</v>
      </c>
      <c r="E26" s="2"/>
      <c r="U26" s="14"/>
      <c r="V26" s="14">
        <f t="shared" si="3"/>
        <v>1.7599317862094739</v>
      </c>
      <c r="W26" s="37">
        <f t="shared" si="4"/>
        <v>-1.5601100672596253</v>
      </c>
      <c r="X26" s="38">
        <f t="shared" si="5"/>
        <v>58.8</v>
      </c>
    </row>
    <row r="27" spans="1:24" ht="12.75">
      <c r="A27" s="4">
        <v>58.9</v>
      </c>
      <c r="B27" s="8">
        <f t="shared" si="1"/>
        <v>25.668685013814713</v>
      </c>
      <c r="C27" s="13">
        <f t="shared" si="0"/>
        <v>1.5411102389077413</v>
      </c>
      <c r="D27" s="10">
        <f t="shared" si="2"/>
        <v>1.3082429871882355</v>
      </c>
      <c r="E27" s="2"/>
      <c r="U27" s="14"/>
      <c r="V27" s="14">
        <f t="shared" si="3"/>
        <v>1.7114997135271977</v>
      </c>
      <c r="W27" s="37">
        <f t="shared" si="4"/>
        <v>-1.5411102389077413</v>
      </c>
      <c r="X27" s="38">
        <f t="shared" si="5"/>
        <v>58.9</v>
      </c>
    </row>
    <row r="28" spans="1:24" ht="12.75">
      <c r="A28" s="4">
        <v>59</v>
      </c>
      <c r="B28" s="8">
        <f t="shared" si="1"/>
        <v>25.64979972859806</v>
      </c>
      <c r="C28" s="13">
        <f t="shared" si="0"/>
        <v>1.5222249536910901</v>
      </c>
      <c r="D28" s="10">
        <f t="shared" si="2"/>
        <v>1.2900211471958392</v>
      </c>
      <c r="E28" s="2"/>
      <c r="U28" s="14"/>
      <c r="V28" s="14">
        <f t="shared" si="3"/>
        <v>1.664154560212469</v>
      </c>
      <c r="W28" s="37">
        <f t="shared" si="4"/>
        <v>-1.5222249536910901</v>
      </c>
      <c r="X28" s="38">
        <f t="shared" si="5"/>
        <v>59</v>
      </c>
    </row>
    <row r="29" spans="1:24" ht="12.75">
      <c r="A29" s="4">
        <v>59.1</v>
      </c>
      <c r="B29" s="8">
        <f t="shared" si="1"/>
        <v>25.631028364086717</v>
      </c>
      <c r="C29" s="13">
        <f t="shared" si="0"/>
        <v>1.5034535891797454</v>
      </c>
      <c r="D29" s="10">
        <f t="shared" si="2"/>
        <v>1.2719573512518996</v>
      </c>
      <c r="E29" s="2"/>
      <c r="U29" s="14"/>
      <c r="V29" s="14">
        <f t="shared" si="3"/>
        <v>1.6178755034037482</v>
      </c>
      <c r="W29" s="37">
        <f t="shared" si="4"/>
        <v>-1.5034535891797454</v>
      </c>
      <c r="X29" s="38">
        <f t="shared" si="5"/>
        <v>59.1</v>
      </c>
    </row>
    <row r="30" spans="1:24" ht="12.75">
      <c r="A30" s="4">
        <v>59.2</v>
      </c>
      <c r="B30" s="8">
        <f t="shared" si="1"/>
        <v>25.612370302466804</v>
      </c>
      <c r="C30" s="13">
        <f t="shared" si="0"/>
        <v>1.4847955275598324</v>
      </c>
      <c r="D30" s="10">
        <f t="shared" si="2"/>
        <v>1.2540502766552637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14"/>
      <c r="V30" s="14">
        <f t="shared" si="3"/>
        <v>1.5726420963791434</v>
      </c>
      <c r="W30" s="37">
        <f t="shared" si="4"/>
        <v>-1.4847955275598324</v>
      </c>
      <c r="X30" s="38">
        <f t="shared" si="5"/>
        <v>59.2</v>
      </c>
    </row>
    <row r="31" spans="1:24" ht="12.75">
      <c r="A31" s="4">
        <v>59.3</v>
      </c>
      <c r="B31" s="8">
        <f t="shared" si="1"/>
        <v>25.59382493049694</v>
      </c>
      <c r="C31" s="13">
        <f t="shared" si="0"/>
        <v>1.466250155589968</v>
      </c>
      <c r="D31" s="10">
        <f t="shared" si="2"/>
        <v>1.2362986134822667</v>
      </c>
      <c r="E31" s="20" t="s">
        <v>43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14"/>
      <c r="V31" s="14">
        <f t="shared" si="3"/>
        <v>1.528434261698175</v>
      </c>
      <c r="W31" s="37">
        <f t="shared" si="4"/>
        <v>-1.466250155589968</v>
      </c>
      <c r="X31" s="38">
        <f t="shared" si="5"/>
        <v>59.3</v>
      </c>
    </row>
    <row r="32" spans="1:24" ht="12.75">
      <c r="A32" s="4">
        <v>59.4</v>
      </c>
      <c r="B32" s="8">
        <f t="shared" si="1"/>
        <v>25.575391639465312</v>
      </c>
      <c r="C32" s="13">
        <f t="shared" si="0"/>
        <v>1.447816864558341</v>
      </c>
      <c r="D32" s="10">
        <f t="shared" si="2"/>
        <v>1.218701064443048</v>
      </c>
      <c r="E32" s="21" t="s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14"/>
      <c r="V32" s="14">
        <f t="shared" si="3"/>
        <v>1.4852322844746184</v>
      </c>
      <c r="W32" s="37">
        <f t="shared" si="4"/>
        <v>-1.447816864558341</v>
      </c>
      <c r="X32" s="38">
        <f t="shared" si="5"/>
        <v>59.4</v>
      </c>
    </row>
    <row r="33" spans="1:24" ht="12.75">
      <c r="A33" s="4">
        <v>59.5</v>
      </c>
      <c r="B33" s="8">
        <f t="shared" si="1"/>
        <v>25.557069825147092</v>
      </c>
      <c r="C33" s="13">
        <f t="shared" si="0"/>
        <v>1.4294950502401207</v>
      </c>
      <c r="D33" s="10">
        <f t="shared" si="2"/>
        <v>1.2012563447395972</v>
      </c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  <c r="U33" s="14"/>
      <c r="V33" s="14">
        <f t="shared" si="3"/>
        <v>1.443016805777138</v>
      </c>
      <c r="W33" s="37">
        <f t="shared" si="4"/>
        <v>-1.4294950502401207</v>
      </c>
      <c r="X33" s="38">
        <f t="shared" si="5"/>
        <v>59.5</v>
      </c>
    </row>
    <row r="34" spans="1:24" ht="12.75">
      <c r="A34" s="4">
        <v>59.6</v>
      </c>
      <c r="B34" s="8">
        <f t="shared" si="1"/>
        <v>25.53885888776256</v>
      </c>
      <c r="C34" s="13">
        <f t="shared" si="0"/>
        <v>1.41128411285559</v>
      </c>
      <c r="D34" s="10">
        <f t="shared" si="2"/>
        <v>1.1839631819258305</v>
      </c>
      <c r="E34" s="16" t="s">
        <v>46</v>
      </c>
      <c r="F34" s="14"/>
      <c r="G34" s="14"/>
      <c r="H34" s="14"/>
      <c r="I34" s="14"/>
      <c r="J34" s="14"/>
      <c r="K34" s="65"/>
      <c r="L34" s="65"/>
      <c r="M34" s="65"/>
      <c r="N34" s="65"/>
      <c r="O34" s="65"/>
      <c r="P34" s="65"/>
      <c r="Q34" s="65"/>
      <c r="R34" s="14"/>
      <c r="S34" s="14"/>
      <c r="T34" s="23"/>
      <c r="U34" s="14"/>
      <c r="V34" s="14">
        <f t="shared" si="3"/>
        <v>1.4017688161559372</v>
      </c>
      <c r="W34" s="37">
        <f t="shared" si="4"/>
        <v>-1.41128411285559</v>
      </c>
      <c r="X34" s="38">
        <f t="shared" si="5"/>
        <v>59.6</v>
      </c>
    </row>
    <row r="35" spans="1:24" ht="12.75">
      <c r="A35" s="4">
        <v>59.7</v>
      </c>
      <c r="B35" s="8">
        <f t="shared" si="1"/>
        <v>25.520758231935414</v>
      </c>
      <c r="C35" s="13">
        <f t="shared" si="0"/>
        <v>1.3931834570284423</v>
      </c>
      <c r="D35" s="10">
        <f t="shared" si="2"/>
        <v>1.1668203157692145</v>
      </c>
      <c r="E35" s="16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14"/>
      <c r="V35" s="14">
        <f t="shared" si="3"/>
        <v>1.3614696492917695</v>
      </c>
      <c r="W35" s="37">
        <f t="shared" si="4"/>
        <v>-1.3931834570284423</v>
      </c>
      <c r="X35" s="38">
        <f t="shared" si="5"/>
        <v>59.7</v>
      </c>
    </row>
    <row r="36" spans="1:24" ht="12.75">
      <c r="A36" s="4">
        <v>59.8</v>
      </c>
      <c r="B36" s="8">
        <f t="shared" si="1"/>
        <v>25.50276726665185</v>
      </c>
      <c r="C36" s="13">
        <f t="shared" si="0"/>
        <v>1.3751924917448797</v>
      </c>
      <c r="D36" s="10">
        <f t="shared" si="2"/>
        <v>1.1498264981144481</v>
      </c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14"/>
      <c r="V36" s="14">
        <f t="shared" si="3"/>
        <v>1.322100975766135</v>
      </c>
      <c r="W36" s="37">
        <f t="shared" si="4"/>
        <v>-1.3751924917448797</v>
      </c>
      <c r="X36" s="38">
        <f t="shared" si="5"/>
        <v>59.8</v>
      </c>
    </row>
    <row r="37" spans="1:24" ht="12.75">
      <c r="A37" s="4">
        <v>59.9</v>
      </c>
      <c r="B37" s="8">
        <f t="shared" si="1"/>
        <v>25.484885405219902</v>
      </c>
      <c r="C37" s="13">
        <f t="shared" si="0"/>
        <v>1.3573106303129308</v>
      </c>
      <c r="D37" s="10">
        <f t="shared" si="2"/>
        <v>1.1329804927486902</v>
      </c>
      <c r="E37" s="21" t="s">
        <v>29</v>
      </c>
      <c r="F37" s="14"/>
      <c r="G37" s="14"/>
      <c r="H37" s="14"/>
      <c r="I37" s="14"/>
      <c r="J37" s="14"/>
      <c r="K37" s="14"/>
      <c r="L37" s="14"/>
      <c r="M37" s="14"/>
      <c r="N37" s="64"/>
      <c r="O37" s="64"/>
      <c r="P37" s="64"/>
      <c r="Q37" s="64"/>
      <c r="R37" s="64"/>
      <c r="S37" s="64"/>
      <c r="T37" s="23"/>
      <c r="U37" s="14"/>
      <c r="V37" s="14">
        <f t="shared" si="3"/>
        <v>1.2836447969490647</v>
      </c>
      <c r="W37" s="37">
        <f t="shared" si="4"/>
        <v>-1.3573106303129308</v>
      </c>
      <c r="X37" s="38">
        <f t="shared" si="5"/>
        <v>59.9</v>
      </c>
    </row>
    <row r="38" spans="1:24" ht="12.75">
      <c r="A38" s="4">
        <v>60</v>
      </c>
      <c r="B38" s="8">
        <f t="shared" si="1"/>
        <v>25.46711206522931</v>
      </c>
      <c r="C38" s="13">
        <f t="shared" si="0"/>
        <v>1.3395372903223368</v>
      </c>
      <c r="D38" s="10">
        <f t="shared" si="2"/>
        <v>1.116281075268614</v>
      </c>
      <c r="E38" s="16" t="s">
        <v>37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3"/>
      <c r="U38" s="14"/>
      <c r="V38" s="14">
        <f t="shared" si="3"/>
        <v>1.2460834390028532</v>
      </c>
      <c r="W38" s="37">
        <f t="shared" si="4"/>
        <v>-1.3395372903223368</v>
      </c>
      <c r="X38" s="38">
        <f t="shared" si="5"/>
        <v>60</v>
      </c>
    </row>
    <row r="39" spans="1:24" ht="12.75">
      <c r="A39" s="4">
        <v>60.1</v>
      </c>
      <c r="B39" s="8">
        <f t="shared" si="1"/>
        <v>25.44944666851189</v>
      </c>
      <c r="C39" s="13">
        <f t="shared" si="0"/>
        <v>1.3218718936049179</v>
      </c>
      <c r="D39" s="10">
        <f t="shared" si="2"/>
        <v>1.099727032949183</v>
      </c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  <c r="U39" s="14"/>
      <c r="V39" s="14">
        <f t="shared" si="3"/>
        <v>1.2093995469992136</v>
      </c>
      <c r="W39" s="37">
        <f t="shared" si="4"/>
        <v>-1.3218718936049179</v>
      </c>
      <c r="X39" s="38">
        <f t="shared" si="5"/>
        <v>60.1</v>
      </c>
    </row>
    <row r="40" spans="1:24" ht="12.75">
      <c r="A40" s="4">
        <v>60.2</v>
      </c>
      <c r="B40" s="8">
        <f t="shared" si="1"/>
        <v>25.43188864110226</v>
      </c>
      <c r="C40" s="13">
        <f t="shared" si="0"/>
        <v>1.3043138661952902</v>
      </c>
      <c r="D40" s="10">
        <f t="shared" si="2"/>
        <v>1.0833171646140283</v>
      </c>
      <c r="E40" s="16" t="s">
        <v>38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  <c r="U40" s="14"/>
      <c r="V40" s="14">
        <f t="shared" si="3"/>
        <v>1.1735760791473777</v>
      </c>
      <c r="W40" s="37">
        <f t="shared" si="4"/>
        <v>-1.3043138661952902</v>
      </c>
      <c r="X40" s="38">
        <f t="shared" si="5"/>
        <v>60.2</v>
      </c>
    </row>
    <row r="41" spans="1:24" ht="12.75">
      <c r="A41" s="4">
        <v>60.325</v>
      </c>
      <c r="B41" s="8">
        <f t="shared" si="1"/>
        <v>25.410091227265983</v>
      </c>
      <c r="C41" s="13">
        <f t="shared" si="0"/>
        <v>1.2825164523590118</v>
      </c>
      <c r="D41" s="10">
        <f t="shared" si="2"/>
        <v>1.0630057624194047</v>
      </c>
      <c r="E41" s="16" t="s">
        <v>30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  <c r="U41" s="14"/>
      <c r="V41" s="14">
        <f t="shared" si="3"/>
        <v>1.1299812509368599</v>
      </c>
      <c r="W41" s="37">
        <f t="shared" si="4"/>
        <v>-1.2825164523590118</v>
      </c>
      <c r="X41" s="38">
        <f t="shared" si="5"/>
        <v>60.325</v>
      </c>
    </row>
    <row r="42" spans="1:24" ht="12.75">
      <c r="A42" s="4">
        <v>60.4</v>
      </c>
      <c r="B42" s="8">
        <f t="shared" si="1"/>
        <v>25.397092419126768</v>
      </c>
      <c r="C42" s="13">
        <f t="shared" si="0"/>
        <v>1.2695176442197962</v>
      </c>
      <c r="D42" s="10">
        <f t="shared" si="2"/>
        <v>1.0509252021687054</v>
      </c>
      <c r="E42" s="16" t="s">
        <v>39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  <c r="U42" s="14"/>
      <c r="V42" s="14">
        <f t="shared" si="3"/>
        <v>1.1044437805533345</v>
      </c>
      <c r="W42" s="37">
        <f t="shared" si="4"/>
        <v>-1.2695176442197962</v>
      </c>
      <c r="X42" s="38">
        <f t="shared" si="5"/>
        <v>60.4</v>
      </c>
    </row>
    <row r="43" spans="1:24" ht="12.75">
      <c r="A43" s="4">
        <v>60.5</v>
      </c>
      <c r="B43" s="8">
        <f t="shared" si="1"/>
        <v>25.379853097297428</v>
      </c>
      <c r="C43" s="13">
        <f t="shared" si="0"/>
        <v>1.2522783223904561</v>
      </c>
      <c r="D43" s="10">
        <f t="shared" si="2"/>
        <v>1.0349407623061622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3"/>
      <c r="U43" s="14"/>
      <c r="V43" s="14">
        <f t="shared" si="3"/>
        <v>1.07110238148286</v>
      </c>
      <c r="W43" s="37">
        <f t="shared" si="4"/>
        <v>-1.2522783223904561</v>
      </c>
      <c r="X43" s="38">
        <f t="shared" si="5"/>
        <v>60.5</v>
      </c>
    </row>
    <row r="44" spans="1:24" ht="12.75">
      <c r="A44" s="4">
        <v>60.6</v>
      </c>
      <c r="B44" s="8">
        <f t="shared" si="1"/>
        <v>25.362718890173493</v>
      </c>
      <c r="C44" s="13">
        <f t="shared" si="0"/>
        <v>1.2351441152665217</v>
      </c>
      <c r="D44" s="10">
        <f t="shared" si="2"/>
        <v>1.019095804675348</v>
      </c>
      <c r="E44" s="21" t="s">
        <v>44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  <c r="U44" s="14"/>
      <c r="V44" s="14">
        <f t="shared" si="3"/>
        <v>1.038556259106895</v>
      </c>
      <c r="W44" s="37">
        <f t="shared" si="4"/>
        <v>-1.2351441152665217</v>
      </c>
      <c r="X44" s="38">
        <f t="shared" si="5"/>
        <v>60.6</v>
      </c>
    </row>
    <row r="45" spans="1:24" ht="12.75">
      <c r="A45" s="4">
        <v>60.7</v>
      </c>
      <c r="B45" s="8">
        <f t="shared" si="1"/>
        <v>25.34568924423062</v>
      </c>
      <c r="C45" s="13">
        <f t="shared" si="0"/>
        <v>1.2181144693236483</v>
      </c>
      <c r="D45" s="10">
        <f t="shared" si="2"/>
        <v>1.0033891839568767</v>
      </c>
      <c r="E45" s="21" t="s">
        <v>47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  <c r="U45" s="14"/>
      <c r="V45" s="14">
        <f t="shared" si="3"/>
        <v>1.006789854481647</v>
      </c>
      <c r="W45" s="37">
        <f t="shared" si="4"/>
        <v>-1.2181144693236483</v>
      </c>
      <c r="X45" s="38">
        <f t="shared" si="5"/>
        <v>60.7</v>
      </c>
    </row>
    <row r="46" spans="1:24" ht="12.75">
      <c r="A46" s="4">
        <v>60.8</v>
      </c>
      <c r="B46" s="8">
        <f t="shared" si="1"/>
        <v>25.32876360992105</v>
      </c>
      <c r="C46" s="13">
        <f t="shared" si="0"/>
        <v>1.2011888350140794</v>
      </c>
      <c r="D46" s="10">
        <f t="shared" si="2"/>
        <v>0.9878197656365785</v>
      </c>
      <c r="E46" s="16" t="s">
        <v>45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  <c r="U46" s="14"/>
      <c r="V46" s="14">
        <f t="shared" si="3"/>
        <v>0.9757878893823049</v>
      </c>
      <c r="W46" s="37">
        <f t="shared" si="4"/>
        <v>-1.2011888350140794</v>
      </c>
      <c r="X46" s="38">
        <f t="shared" si="5"/>
        <v>60.8</v>
      </c>
    </row>
    <row r="47" spans="1:24" ht="12.75">
      <c r="A47" s="4">
        <v>60.9</v>
      </c>
      <c r="B47" s="8">
        <f t="shared" si="1"/>
        <v>25.311941441637284</v>
      </c>
      <c r="C47" s="13">
        <f t="shared" si="0"/>
        <v>1.1843666667303125</v>
      </c>
      <c r="D47" s="10">
        <f t="shared" si="2"/>
        <v>0.9723864258869561</v>
      </c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3"/>
      <c r="U47" s="14"/>
      <c r="V47" s="14">
        <f t="shared" si="3"/>
        <v>0.9455353612492088</v>
      </c>
      <c r="W47" s="37">
        <f t="shared" si="4"/>
        <v>-1.1843666667303125</v>
      </c>
      <c r="X47" s="38">
        <f t="shared" si="5"/>
        <v>60.9</v>
      </c>
    </row>
    <row r="48" spans="1:24" ht="15">
      <c r="A48" s="4">
        <v>61</v>
      </c>
      <c r="B48" s="8">
        <f t="shared" si="1"/>
        <v>25.29522219767635</v>
      </c>
      <c r="C48" s="13">
        <f t="shared" si="0"/>
        <v>1.1676474227693774</v>
      </c>
      <c r="D48" s="10">
        <f t="shared" si="2"/>
        <v>0.9570880514503093</v>
      </c>
      <c r="E48" s="59" t="s">
        <v>50</v>
      </c>
      <c r="F48" s="58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  <c r="U48" s="14"/>
      <c r="V48" s="14">
        <f t="shared" si="3"/>
        <v>0.9160175382289498</v>
      </c>
      <c r="W48" s="37">
        <f t="shared" si="4"/>
        <v>-1.1676474227693774</v>
      </c>
      <c r="X48" s="38">
        <f t="shared" si="5"/>
        <v>61</v>
      </c>
    </row>
    <row r="49" spans="1:24" ht="12.75">
      <c r="A49" s="4">
        <v>61.1</v>
      </c>
      <c r="B49" s="8">
        <f t="shared" si="1"/>
        <v>25.278605340204248</v>
      </c>
      <c r="C49" s="13">
        <f t="shared" si="0"/>
        <v>1.151030565297276</v>
      </c>
      <c r="D49" s="10">
        <f t="shared" si="2"/>
        <v>0.9419235395231391</v>
      </c>
      <c r="E49" s="2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  <c r="U49" s="14"/>
      <c r="V49" s="14">
        <f t="shared" si="3"/>
        <v>0.8872199543077987</v>
      </c>
      <c r="W49" s="37">
        <f t="shared" si="4"/>
        <v>-1.151030565297276</v>
      </c>
      <c r="X49" s="38">
        <f t="shared" si="5"/>
        <v>61.1</v>
      </c>
    </row>
    <row r="50" spans="1:24" ht="12.75">
      <c r="A50" s="4">
        <v>61.2</v>
      </c>
      <c r="B50" s="8">
        <f t="shared" si="1"/>
        <v>25.262090335220975</v>
      </c>
      <c r="C50" s="13">
        <f t="shared" si="0"/>
        <v>1.1345155603140036</v>
      </c>
      <c r="D50" s="10">
        <f t="shared" si="2"/>
        <v>0.9268917976421598</v>
      </c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>
        <f t="shared" si="3"/>
        <v>0.8591284045363144</v>
      </c>
      <c r="W50" s="37">
        <f t="shared" si="4"/>
        <v>-1.1345155603140036</v>
      </c>
      <c r="X50" s="38">
        <f t="shared" si="5"/>
        <v>61.2</v>
      </c>
    </row>
    <row r="51" spans="1:24" ht="12.75">
      <c r="A51" s="4">
        <v>61.3</v>
      </c>
      <c r="B51" s="8">
        <f t="shared" si="1"/>
        <v>25.245676652525802</v>
      </c>
      <c r="C51" s="13">
        <f t="shared" si="0"/>
        <v>1.1181018776188303</v>
      </c>
      <c r="D51" s="10">
        <f t="shared" si="2"/>
        <v>0.9119917435716397</v>
      </c>
      <c r="E51" s="2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3"/>
      <c r="U51" s="14"/>
      <c r="V51" s="14">
        <f t="shared" si="3"/>
        <v>0.8317289403428394</v>
      </c>
      <c r="W51" s="37">
        <f t="shared" si="4"/>
        <v>-1.1181018776188303</v>
      </c>
      <c r="X51" s="38">
        <f t="shared" si="5"/>
        <v>61.3</v>
      </c>
    </row>
    <row r="52" spans="1:24" ht="12.75">
      <c r="A52" s="4">
        <v>61.4</v>
      </c>
      <c r="B52" s="8">
        <f t="shared" si="1"/>
        <v>25.229363765683008</v>
      </c>
      <c r="C52" s="13">
        <f t="shared" si="0"/>
        <v>1.1017889907760363</v>
      </c>
      <c r="D52" s="10">
        <f t="shared" si="2"/>
        <v>0.897222305192212</v>
      </c>
      <c r="E52" s="16"/>
      <c r="F52" s="14"/>
      <c r="G52" s="14"/>
      <c r="H52" s="14"/>
      <c r="I52" s="14"/>
      <c r="J52" s="14"/>
      <c r="K52" s="14"/>
      <c r="L52" s="14" t="s">
        <v>36</v>
      </c>
      <c r="M52" s="14"/>
      <c r="N52" s="14"/>
      <c r="O52" s="66" t="s">
        <v>33</v>
      </c>
      <c r="P52" s="66"/>
      <c r="Q52" s="14"/>
      <c r="R52" s="14"/>
      <c r="S52" s="14"/>
      <c r="T52" s="23"/>
      <c r="U52" s="14"/>
      <c r="V52" s="14">
        <f t="shared" si="3"/>
        <v>0.8050078649344269</v>
      </c>
      <c r="W52" s="37">
        <f t="shared" si="4"/>
        <v>-1.1017889907760363</v>
      </c>
      <c r="X52" s="38">
        <f t="shared" si="5"/>
        <v>61.4</v>
      </c>
    </row>
    <row r="53" spans="1:24" ht="12.75">
      <c r="A53" s="4">
        <v>61.5</v>
      </c>
      <c r="B53" s="8">
        <f t="shared" si="1"/>
        <v>25.213151151988004</v>
      </c>
      <c r="C53" s="13">
        <f t="shared" si="0"/>
        <v>1.0855763770810327</v>
      </c>
      <c r="D53" s="10">
        <f t="shared" si="2"/>
        <v>0.8825824203910835</v>
      </c>
      <c r="E53" s="2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3"/>
      <c r="U53" s="14"/>
      <c r="V53" s="14">
        <f t="shared" si="3"/>
        <v>0.7789517287833833</v>
      </c>
      <c r="W53" s="37">
        <f t="shared" si="4"/>
        <v>-1.0855763770810327</v>
      </c>
      <c r="X53" s="38">
        <f t="shared" si="5"/>
        <v>61.5</v>
      </c>
    </row>
    <row r="54" spans="1:24" ht="12.75">
      <c r="A54" s="4">
        <v>61.6</v>
      </c>
      <c r="B54" s="8">
        <f t="shared" si="1"/>
        <v>25.197038292433735</v>
      </c>
      <c r="C54" s="13">
        <f t="shared" si="0"/>
        <v>1.0694635175267635</v>
      </c>
      <c r="D54" s="10">
        <f t="shared" si="2"/>
        <v>0.8680710369535418</v>
      </c>
      <c r="E54" s="2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  <c r="U54" s="14"/>
      <c r="V54" s="14">
        <f t="shared" si="3"/>
        <v>0.7535473251975974</v>
      </c>
      <c r="W54" s="37">
        <f t="shared" si="4"/>
        <v>-1.0694635175267635</v>
      </c>
      <c r="X54" s="38">
        <f t="shared" si="5"/>
        <v>61.6</v>
      </c>
    </row>
    <row r="55" spans="1:24" ht="12.75">
      <c r="A55" s="4">
        <v>61.7</v>
      </c>
      <c r="B55" s="8">
        <f t="shared" si="1"/>
        <v>25.181024671677562</v>
      </c>
      <c r="C55" s="13">
        <f t="shared" si="0"/>
        <v>1.0534498967705908</v>
      </c>
      <c r="D55" s="10">
        <f t="shared" si="2"/>
        <v>0.8536871124559082</v>
      </c>
      <c r="E55" s="2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  <c r="U55" s="14"/>
      <c r="V55" s="14">
        <f t="shared" si="3"/>
        <v>0.7287816859733065</v>
      </c>
      <c r="W55" s="37">
        <f t="shared" si="4"/>
        <v>-1.0534498967705908</v>
      </c>
      <c r="X55" s="38">
        <f t="shared" si="5"/>
        <v>61.7</v>
      </c>
    </row>
    <row r="56" spans="1:24" ht="12.75">
      <c r="A56" s="4">
        <v>61.8</v>
      </c>
      <c r="B56" s="8">
        <f t="shared" si="1"/>
        <v>25.16510977800843</v>
      </c>
      <c r="C56" s="13">
        <f t="shared" si="0"/>
        <v>1.037535003101457</v>
      </c>
      <c r="D56" s="10">
        <f t="shared" si="2"/>
        <v>0.8394296141597548</v>
      </c>
      <c r="E56" s="21" t="s">
        <v>35</v>
      </c>
      <c r="F56" s="14"/>
      <c r="G56" s="14"/>
      <c r="H56" s="14"/>
      <c r="I56" s="14"/>
      <c r="J56" s="14"/>
      <c r="K56" s="14"/>
      <c r="L56" s="14" t="s">
        <v>31</v>
      </c>
      <c r="M56" s="14"/>
      <c r="N56" s="14"/>
      <c r="O56" s="14"/>
      <c r="P56" s="14"/>
      <c r="Q56" s="14"/>
      <c r="R56" s="14"/>
      <c r="S56" s="14"/>
      <c r="T56" s="23"/>
      <c r="U56" s="14"/>
      <c r="V56" s="14">
        <f t="shared" si="3"/>
        <v>0.7046420771283949</v>
      </c>
      <c r="W56" s="37">
        <f t="shared" si="4"/>
        <v>-1.037535003101457</v>
      </c>
      <c r="X56" s="38">
        <f t="shared" si="5"/>
        <v>61.8</v>
      </c>
    </row>
    <row r="57" spans="1:24" ht="12.75">
      <c r="A57" s="4">
        <v>61.9</v>
      </c>
      <c r="B57" s="8">
        <f t="shared" si="1"/>
        <v>25.149293103314417</v>
      </c>
      <c r="C57" s="13">
        <f t="shared" si="0"/>
        <v>1.0217183284074451</v>
      </c>
      <c r="D57" s="10">
        <f t="shared" si="2"/>
        <v>0.8252975189074678</v>
      </c>
      <c r="E57" s="2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3"/>
      <c r="U57" s="14"/>
      <c r="V57" s="14">
        <f t="shared" si="3"/>
        <v>0.6811159947148222</v>
      </c>
      <c r="W57" s="37">
        <f t="shared" si="4"/>
        <v>-1.0217183284074451</v>
      </c>
      <c r="X57" s="38">
        <f t="shared" si="5"/>
        <v>61.9</v>
      </c>
    </row>
    <row r="58" spans="1:24" ht="12.75">
      <c r="A58" s="4">
        <v>62</v>
      </c>
      <c r="B58" s="8">
        <f t="shared" si="1"/>
        <v>25.13357414305066</v>
      </c>
      <c r="C58" s="13">
        <f t="shared" si="0"/>
        <v>1.0059993681436872</v>
      </c>
      <c r="D58" s="10">
        <f t="shared" si="2"/>
        <v>0.8112898130191025</v>
      </c>
      <c r="E58" s="2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  <c r="U58" s="14"/>
      <c r="V58" s="14">
        <f t="shared" si="3"/>
        <v>0.6581911607085703</v>
      </c>
      <c r="W58" s="37">
        <f t="shared" si="4"/>
        <v>-1.0059993681436872</v>
      </c>
      <c r="X58" s="38">
        <f t="shared" si="5"/>
        <v>62</v>
      </c>
    </row>
    <row r="59" spans="1:24" ht="12.75">
      <c r="A59" s="4">
        <v>62.1</v>
      </c>
      <c r="B59" s="8">
        <f t="shared" si="1"/>
        <v>25.117952396207585</v>
      </c>
      <c r="C59" s="13">
        <f t="shared" si="0"/>
        <v>0.9903776213006132</v>
      </c>
      <c r="D59" s="10">
        <f t="shared" si="2"/>
        <v>0.7974054921905098</v>
      </c>
      <c r="E59" s="2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  <c r="U59" s="14"/>
      <c r="V59" s="14">
        <f t="shared" si="3"/>
        <v>0.6358555189755892</v>
      </c>
      <c r="W59" s="37">
        <f t="shared" si="4"/>
        <v>-0.9903776213006132</v>
      </c>
      <c r="X59" s="38">
        <f t="shared" si="5"/>
        <v>62.1</v>
      </c>
    </row>
    <row r="60" spans="1:24" ht="12.75">
      <c r="A60" s="4">
        <v>62.2</v>
      </c>
      <c r="B60" s="8">
        <f t="shared" si="1"/>
        <v>25.10242736527953</v>
      </c>
      <c r="C60" s="13">
        <f t="shared" si="0"/>
        <v>0.97485259037256</v>
      </c>
      <c r="D60" s="10">
        <f t="shared" si="2"/>
        <v>0.7836435613927331</v>
      </c>
      <c r="E60" s="21"/>
      <c r="F60" s="14"/>
      <c r="G60" s="14"/>
      <c r="H60" s="14"/>
      <c r="I60" s="14"/>
      <c r="J60" s="14"/>
      <c r="K60" s="14"/>
      <c r="L60" s="14"/>
      <c r="M60" s="14" t="s">
        <v>32</v>
      </c>
      <c r="N60" s="14"/>
      <c r="O60" s="14"/>
      <c r="P60" s="14"/>
      <c r="Q60" s="14"/>
      <c r="R60" s="14"/>
      <c r="S60" s="14"/>
      <c r="T60" s="23"/>
      <c r="U60" s="14"/>
      <c r="V60" s="14">
        <f t="shared" si="3"/>
        <v>0.6140972313122862</v>
      </c>
      <c r="W60" s="37">
        <f t="shared" si="4"/>
        <v>-0.97485259037256</v>
      </c>
      <c r="X60" s="38">
        <f t="shared" si="5"/>
        <v>62.2</v>
      </c>
    </row>
    <row r="61" spans="1:24" ht="12.75">
      <c r="A61" s="4">
        <v>62.3</v>
      </c>
      <c r="B61" s="8">
        <f t="shared" si="1"/>
        <v>25.08699855623366</v>
      </c>
      <c r="C61" s="13">
        <f t="shared" si="0"/>
        <v>0.9594237813266879</v>
      </c>
      <c r="D61" s="10">
        <f t="shared" si="2"/>
        <v>0.7700030347726228</v>
      </c>
      <c r="E61" s="2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/>
      <c r="V61" s="14">
        <f t="shared" si="3"/>
        <v>0.592904673559049</v>
      </c>
      <c r="W61" s="37">
        <f t="shared" si="4"/>
        <v>-0.9594237813266879</v>
      </c>
      <c r="X61" s="38">
        <f t="shared" si="5"/>
        <v>62.3</v>
      </c>
    </row>
    <row r="62" spans="1:24" ht="12.75">
      <c r="A62" s="4">
        <v>62.4</v>
      </c>
      <c r="B62" s="8">
        <f t="shared" si="1"/>
        <v>25.071665478479268</v>
      </c>
      <c r="C62" s="13">
        <f t="shared" si="0"/>
        <v>0.9440907035722965</v>
      </c>
      <c r="D62" s="10">
        <f t="shared" si="2"/>
        <v>0.7564829355547248</v>
      </c>
      <c r="E62" s="21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3"/>
      <c r="V62" s="14">
        <f t="shared" si="3"/>
        <v>0.5722664317854939</v>
      </c>
      <c r="W62" s="37">
        <f t="shared" si="4"/>
        <v>-0.9440907035722965</v>
      </c>
      <c r="X62" s="38">
        <f t="shared" si="5"/>
        <v>62.4</v>
      </c>
    </row>
    <row r="63" spans="1:24" ht="12.75">
      <c r="A63" s="4">
        <v>62.5</v>
      </c>
      <c r="B63" s="8">
        <f t="shared" si="1"/>
        <v>25.05642764483733</v>
      </c>
      <c r="C63" s="13">
        <f t="shared" si="0"/>
        <v>0.9288528699303598</v>
      </c>
      <c r="D63" s="10">
        <f t="shared" si="2"/>
        <v>0.7430822959442878</v>
      </c>
      <c r="E63" s="18"/>
      <c r="V63" s="14">
        <f t="shared" si="3"/>
        <v>0.552171298545834</v>
      </c>
      <c r="W63" s="37">
        <f t="shared" si="4"/>
        <v>-0.9288528699303598</v>
      </c>
      <c r="X63" s="38">
        <f t="shared" si="5"/>
        <v>62.5</v>
      </c>
    </row>
    <row r="64" spans="1:24" ht="12.75">
      <c r="A64" s="4">
        <v>62.6</v>
      </c>
      <c r="B64" s="8">
        <f t="shared" si="1"/>
        <v>25.041284571510534</v>
      </c>
      <c r="C64" s="13">
        <f t="shared" si="0"/>
        <v>0.9137097966035626</v>
      </c>
      <c r="D64" s="10">
        <f t="shared" si="2"/>
        <v>0.7298001570315995</v>
      </c>
      <c r="E64" s="18"/>
      <c r="V64" s="14">
        <f t="shared" si="3"/>
        <v>0.5326082692033473</v>
      </c>
      <c r="W64" s="37">
        <f t="shared" si="4"/>
        <v>-0.9137097966035626</v>
      </c>
      <c r="X64" s="38">
        <f t="shared" si="5"/>
        <v>62.6</v>
      </c>
    </row>
    <row r="65" spans="1:24" ht="12.75">
      <c r="A65" s="4">
        <v>62.7</v>
      </c>
      <c r="B65" s="8">
        <f t="shared" si="1"/>
        <v>25.026235778053383</v>
      </c>
      <c r="C65" s="13">
        <f t="shared" si="0"/>
        <v>0.8986610031464117</v>
      </c>
      <c r="D65" s="10">
        <f t="shared" si="2"/>
        <v>0.716635568697298</v>
      </c>
      <c r="E65" s="18"/>
      <c r="V65" s="14">
        <f t="shared" si="3"/>
        <v>0.5135665383220998</v>
      </c>
      <c r="W65" s="37">
        <f t="shared" si="4"/>
        <v>-0.8986610031464117</v>
      </c>
      <c r="X65" s="38">
        <f t="shared" si="5"/>
        <v>62.7</v>
      </c>
    </row>
    <row r="66" spans="1:24" ht="12.75">
      <c r="A66" s="4">
        <v>62.8</v>
      </c>
      <c r="B66" s="8">
        <f t="shared" si="1"/>
        <v>25.011280787342933</v>
      </c>
      <c r="C66" s="13">
        <f t="shared" si="0"/>
        <v>0.8837060124359617</v>
      </c>
      <c r="D66" s="10">
        <f t="shared" si="2"/>
        <v>0.7035875895190778</v>
      </c>
      <c r="E66" s="18"/>
      <c r="V66" s="14">
        <f t="shared" si="3"/>
        <v>0.49503549612526637</v>
      </c>
      <c r="W66" s="37">
        <f t="shared" si="4"/>
        <v>-0.8837060124359617</v>
      </c>
      <c r="X66" s="38">
        <f t="shared" si="5"/>
        <v>62.8</v>
      </c>
    </row>
    <row r="67" spans="1:24" ht="12.75">
      <c r="A67" s="4">
        <v>62.9</v>
      </c>
      <c r="B67" s="8">
        <f t="shared" si="1"/>
        <v>24.996419125549583</v>
      </c>
      <c r="C67" s="13">
        <f t="shared" si="0"/>
        <v>0.8688443506426111</v>
      </c>
      <c r="D67" s="10">
        <f t="shared" si="2"/>
        <v>0.6906552866793412</v>
      </c>
      <c r="E67" s="18"/>
      <c r="V67" s="14">
        <f t="shared" si="3"/>
        <v>0.47700472501812297</v>
      </c>
      <c r="W67" s="37">
        <f t="shared" si="4"/>
        <v>-0.8688443506426111</v>
      </c>
      <c r="X67" s="38">
        <f t="shared" si="5"/>
        <v>62.9</v>
      </c>
    </row>
    <row r="68" spans="1:24" ht="12.75">
      <c r="A68" s="4">
        <v>63</v>
      </c>
      <c r="B68" s="8">
        <f t="shared" si="1"/>
        <v>24.98165032210829</v>
      </c>
      <c r="C68" s="13">
        <f t="shared" si="0"/>
        <v>0.8540755472013188</v>
      </c>
      <c r="D68" s="10">
        <f t="shared" si="2"/>
        <v>0.6778377358740626</v>
      </c>
      <c r="E68" s="18"/>
      <c r="V68" s="14">
        <f t="shared" si="3"/>
        <v>0.45946399617487543</v>
      </c>
      <c r="W68" s="37">
        <f t="shared" si="4"/>
        <v>-0.8540755472013188</v>
      </c>
      <c r="X68" s="38">
        <f t="shared" si="5"/>
        <v>63</v>
      </c>
    </row>
    <row r="69" spans="1:24" ht="12.75">
      <c r="A69" s="4">
        <v>63.1</v>
      </c>
      <c r="B69" s="8">
        <f t="shared" si="1"/>
        <v>24.966973909690072</v>
      </c>
      <c r="C69" s="13">
        <f t="shared" si="0"/>
        <v>0.8393991347831005</v>
      </c>
      <c r="D69" s="10">
        <f t="shared" si="2"/>
        <v>0.665134021222742</v>
      </c>
      <c r="E69" s="18"/>
      <c r="V69" s="14">
        <f t="shared" si="3"/>
        <v>0.442403266187935</v>
      </c>
      <c r="W69" s="37">
        <f t="shared" si="4"/>
        <v>-0.8393991347831005</v>
      </c>
      <c r="X69" s="38">
        <f t="shared" si="5"/>
        <v>63.1</v>
      </c>
    </row>
    <row r="70" spans="1:24" ht="12.75">
      <c r="A70" s="4">
        <v>63.2</v>
      </c>
      <c r="B70" s="8">
        <f t="shared" si="1"/>
        <v>24.95238942417384</v>
      </c>
      <c r="C70" s="13">
        <f t="shared" si="0"/>
        <v>0.8248146492668695</v>
      </c>
      <c r="D70" s="10">
        <f t="shared" si="2"/>
        <v>0.6525432351794853</v>
      </c>
      <c r="E70" s="18"/>
      <c r="V70" s="14">
        <f t="shared" si="3"/>
        <v>0.42581267377850907</v>
      </c>
      <c r="W70" s="37">
        <f t="shared" si="4"/>
        <v>-0.8248146492668695</v>
      </c>
      <c r="X70" s="38">
        <f t="shared" si="5"/>
        <v>63.2</v>
      </c>
    </row>
    <row r="71" spans="1:24" ht="12.75">
      <c r="A71" s="4">
        <v>63.3</v>
      </c>
      <c r="B71" s="8">
        <f t="shared" si="1"/>
        <v>24.93789640461852</v>
      </c>
      <c r="C71" s="13">
        <f t="shared" si="0"/>
        <v>0.8103216297115488</v>
      </c>
      <c r="D71" s="10">
        <f t="shared" si="2"/>
        <v>0.6400644784451412</v>
      </c>
      <c r="E71" s="18"/>
      <c r="V71" s="14">
        <f t="shared" si="3"/>
        <v>0.4096825365672507</v>
      </c>
      <c r="W71" s="37">
        <f t="shared" si="4"/>
        <v>-0.8103216297115488</v>
      </c>
      <c r="X71" s="38">
        <f t="shared" si="5"/>
        <v>63.3</v>
      </c>
    </row>
    <row r="72" spans="1:24" ht="12.75">
      <c r="A72" s="4">
        <v>63.4</v>
      </c>
      <c r="B72" s="8">
        <f t="shared" si="1"/>
        <v>24.92349439323538</v>
      </c>
      <c r="C72" s="13">
        <f aca="true" t="shared" si="6" ref="C72:C135">B72-$B$3</f>
        <v>0.7959196183284085</v>
      </c>
      <c r="D72" s="10">
        <f t="shared" si="2"/>
        <v>0.6276968598804483</v>
      </c>
      <c r="E72" s="18"/>
      <c r="V72" s="14">
        <f t="shared" si="3"/>
        <v>0.39400334790377517</v>
      </c>
      <c r="W72" s="37">
        <f t="shared" si="4"/>
        <v>-0.7959196183284085</v>
      </c>
      <c r="X72" s="38">
        <f t="shared" si="5"/>
        <v>63.4</v>
      </c>
    </row>
    <row r="73" spans="1:24" ht="12.75">
      <c r="A73" s="4">
        <v>63.5</v>
      </c>
      <c r="B73" s="8">
        <f aca="true" t="shared" si="7" ref="B73:B136">DEGREES(ASIN((A73^2+$A$3^2-$C$5^2)/(2*A73*$A$3)))</f>
        <v>24.909182935360807</v>
      </c>
      <c r="C73" s="13">
        <f t="shared" si="6"/>
        <v>0.7816081604538354</v>
      </c>
      <c r="D73" s="10">
        <f aca="true" t="shared" si="8" ref="D73:D136">ABS(50*C73)/A73</f>
        <v>0.6154394964203428</v>
      </c>
      <c r="E73" s="18"/>
      <c r="V73" s="14">
        <f aca="true" t="shared" si="9" ref="V73:V136">D73^2</f>
        <v>0.3787657737541251</v>
      </c>
      <c r="W73" s="37">
        <f aca="true" t="shared" si="10" ref="W73:W136">-C73</f>
        <v>-0.7816081604538354</v>
      </c>
      <c r="X73" s="38">
        <f aca="true" t="shared" si="11" ref="X73:X136">A73</f>
        <v>63.5</v>
      </c>
    </row>
    <row r="74" spans="1:24" ht="12.75">
      <c r="A74" s="4">
        <v>63.6</v>
      </c>
      <c r="B74" s="8">
        <f t="shared" si="7"/>
        <v>24.894961579429246</v>
      </c>
      <c r="C74" s="13">
        <f t="shared" si="6"/>
        <v>0.7673868045222747</v>
      </c>
      <c r="D74" s="10">
        <f t="shared" si="8"/>
        <v>0.6032915129892097</v>
      </c>
      <c r="E74" s="18"/>
      <c r="V74" s="14">
        <f t="shared" si="9"/>
        <v>0.3639606496448098</v>
      </c>
      <c r="W74" s="37">
        <f t="shared" si="10"/>
        <v>-0.7673868045222747</v>
      </c>
      <c r="X74" s="38">
        <f t="shared" si="11"/>
        <v>63.6</v>
      </c>
    </row>
    <row r="75" spans="1:24" ht="12.75">
      <c r="A75" s="4">
        <v>63.7</v>
      </c>
      <c r="B75" s="8">
        <f t="shared" si="7"/>
        <v>24.880829876946493</v>
      </c>
      <c r="C75" s="13">
        <f t="shared" si="6"/>
        <v>0.7532551020395211</v>
      </c>
      <c r="D75" s="10">
        <f t="shared" si="8"/>
        <v>0.5912520424172064</v>
      </c>
      <c r="E75" s="18"/>
      <c r="V75" s="14">
        <f t="shared" si="9"/>
        <v>0.34957897766251805</v>
      </c>
      <c r="W75" s="37">
        <f t="shared" si="10"/>
        <v>-0.7532551020395211</v>
      </c>
      <c r="X75" s="38">
        <f t="shared" si="11"/>
        <v>63.7</v>
      </c>
    </row>
    <row r="76" spans="1:24" ht="12.75">
      <c r="A76" s="4">
        <v>63.8</v>
      </c>
      <c r="B76" s="8">
        <f t="shared" si="7"/>
        <v>24.866787382463208</v>
      </c>
      <c r="C76" s="13">
        <f t="shared" si="6"/>
        <v>0.7392126075562366</v>
      </c>
      <c r="D76" s="10">
        <f t="shared" si="8"/>
        <v>0.5793202253575522</v>
      </c>
      <c r="E76" s="18"/>
      <c r="V76" s="14">
        <f t="shared" si="9"/>
        <v>0.3356119235083251</v>
      </c>
      <c r="W76" s="37">
        <f t="shared" si="10"/>
        <v>-0.7392126075562366</v>
      </c>
      <c r="X76" s="38">
        <f t="shared" si="11"/>
        <v>63.8</v>
      </c>
    </row>
    <row r="77" spans="1:24" ht="12.75">
      <c r="A77" s="4">
        <v>63.9</v>
      </c>
      <c r="B77" s="8">
        <f t="shared" si="7"/>
        <v>24.85283365354877</v>
      </c>
      <c r="C77" s="13">
        <f t="shared" si="6"/>
        <v>0.7252588786417995</v>
      </c>
      <c r="D77" s="10">
        <f t="shared" si="8"/>
        <v>0.5674952102048509</v>
      </c>
      <c r="E77" s="18"/>
      <c r="V77" s="14">
        <f t="shared" si="9"/>
        <v>0.32205081360544796</v>
      </c>
      <c r="W77" s="37">
        <f t="shared" si="10"/>
        <v>-0.7252588786417995</v>
      </c>
      <c r="X77" s="38">
        <f t="shared" si="11"/>
        <v>63.9</v>
      </c>
    </row>
    <row r="78" spans="1:24" ht="12.75">
      <c r="A78" s="4">
        <v>64</v>
      </c>
      <c r="B78" s="8">
        <f t="shared" si="7"/>
        <v>24.838968250765408</v>
      </c>
      <c r="C78" s="13">
        <f t="shared" si="6"/>
        <v>0.7113934758584364</v>
      </c>
      <c r="D78" s="10">
        <f t="shared" si="8"/>
        <v>0.5557761530144034</v>
      </c>
      <c r="E78" s="18"/>
      <c r="V78" s="14">
        <f t="shared" si="9"/>
        <v>0.30888713225948955</v>
      </c>
      <c r="W78" s="37">
        <f t="shared" si="10"/>
        <v>-0.7113934758584364</v>
      </c>
      <c r="X78" s="38">
        <f t="shared" si="11"/>
        <v>64</v>
      </c>
    </row>
    <row r="79" spans="1:24" ht="12.75">
      <c r="A79" s="4">
        <v>64.1</v>
      </c>
      <c r="B79" s="8">
        <f t="shared" si="7"/>
        <v>24.82519073764247</v>
      </c>
      <c r="C79" s="13">
        <f t="shared" si="6"/>
        <v>0.6976159627354974</v>
      </c>
      <c r="D79" s="10">
        <f t="shared" si="8"/>
        <v>0.5441622174223849</v>
      </c>
      <c r="E79" s="18"/>
      <c r="V79" s="14">
        <f t="shared" si="9"/>
        <v>0.2961125188700469</v>
      </c>
      <c r="W79" s="37">
        <f t="shared" si="10"/>
        <v>-0.6976159627354974</v>
      </c>
      <c r="X79" s="38">
        <f t="shared" si="11"/>
        <v>64.1</v>
      </c>
    </row>
    <row r="80" spans="1:24" ht="12.75">
      <c r="A80" s="4">
        <v>64.2</v>
      </c>
      <c r="B80" s="8">
        <f t="shared" si="7"/>
        <v>24.811500680651164</v>
      </c>
      <c r="C80" s="13">
        <f t="shared" si="6"/>
        <v>0.6839259057441929</v>
      </c>
      <c r="D80" s="10">
        <f t="shared" si="8"/>
        <v>0.5326525745671283</v>
      </c>
      <c r="E80" s="18"/>
      <c r="V80" s="14">
        <f t="shared" si="9"/>
        <v>0.2837187651929902</v>
      </c>
      <c r="W80" s="37">
        <f t="shared" si="10"/>
        <v>-0.6839259057441929</v>
      </c>
      <c r="X80" s="38">
        <f t="shared" si="11"/>
        <v>64.2</v>
      </c>
    </row>
    <row r="81" spans="1:24" ht="12.75">
      <c r="A81" s="4">
        <v>64.3</v>
      </c>
      <c r="B81" s="8">
        <f t="shared" si="7"/>
        <v>24.79789764917942</v>
      </c>
      <c r="C81" s="13">
        <f t="shared" si="6"/>
        <v>0.670322874272447</v>
      </c>
      <c r="D81" s="10">
        <f t="shared" si="8"/>
        <v>0.521246403011234</v>
      </c>
      <c r="E81" s="18"/>
      <c r="V81" s="14">
        <f t="shared" si="9"/>
        <v>0.2716978126521498</v>
      </c>
      <c r="W81" s="37">
        <f t="shared" si="10"/>
        <v>-0.670322874272447</v>
      </c>
      <c r="X81" s="38">
        <f t="shared" si="11"/>
        <v>64.3</v>
      </c>
    </row>
    <row r="82" spans="1:24" ht="12.75">
      <c r="A82" s="4">
        <v>64.4</v>
      </c>
      <c r="B82" s="8">
        <f t="shared" si="7"/>
        <v>24.78438121550703</v>
      </c>
      <c r="C82" s="13">
        <f t="shared" si="6"/>
        <v>0.6568064406000573</v>
      </c>
      <c r="D82" s="10">
        <f t="shared" si="8"/>
        <v>0.5099428886646408</v>
      </c>
      <c r="E82" s="18"/>
      <c r="V82" s="14">
        <f t="shared" si="9"/>
        <v>0.2600417496996382</v>
      </c>
      <c r="W82" s="37">
        <f t="shared" si="10"/>
        <v>-0.6568064406000573</v>
      </c>
      <c r="X82" s="38">
        <f t="shared" si="11"/>
        <v>64.4</v>
      </c>
    </row>
    <row r="83" spans="1:24" ht="12.75">
      <c r="A83" s="4">
        <v>64.5</v>
      </c>
      <c r="B83" s="8">
        <f t="shared" si="7"/>
        <v>24.770950954781107</v>
      </c>
      <c r="C83" s="13">
        <f t="shared" si="6"/>
        <v>0.6433761798741351</v>
      </c>
      <c r="D83" s="10">
        <f t="shared" si="8"/>
        <v>0.49874122470863186</v>
      </c>
      <c r="E83" s="18"/>
      <c r="V83" s="14">
        <f t="shared" si="9"/>
        <v>0.24874280922386602</v>
      </c>
      <c r="W83" s="37">
        <f t="shared" si="10"/>
        <v>-0.6433761798741351</v>
      </c>
      <c r="X83" s="38">
        <f t="shared" si="11"/>
        <v>64.5</v>
      </c>
    </row>
    <row r="84" spans="1:24" ht="12.75">
      <c r="A84" s="4">
        <v>64.6</v>
      </c>
      <c r="B84" s="8">
        <f t="shared" si="7"/>
        <v>24.75760644499172</v>
      </c>
      <c r="C84" s="13">
        <f t="shared" si="6"/>
        <v>0.6300316700847475</v>
      </c>
      <c r="D84" s="10">
        <f t="shared" si="8"/>
        <v>0.4876406115207024</v>
      </c>
      <c r="E84" s="18"/>
      <c r="V84" s="14">
        <f t="shared" si="9"/>
        <v>0.23779336600428463</v>
      </c>
      <c r="W84" s="37">
        <f t="shared" si="10"/>
        <v>-0.6300316700847475</v>
      </c>
      <c r="X84" s="38">
        <f t="shared" si="11"/>
        <v>64.6</v>
      </c>
    </row>
    <row r="85" spans="1:24" ht="12.75">
      <c r="A85" s="4">
        <v>64.7</v>
      </c>
      <c r="B85" s="8">
        <f t="shared" si="7"/>
        <v>24.744347266947884</v>
      </c>
      <c r="C85" s="13">
        <f t="shared" si="6"/>
        <v>0.6167724920409121</v>
      </c>
      <c r="D85" s="10">
        <f t="shared" si="8"/>
        <v>0.4766402566003957</v>
      </c>
      <c r="E85" s="18"/>
      <c r="V85" s="14">
        <f t="shared" si="9"/>
        <v>0.22718593421209107</v>
      </c>
      <c r="W85" s="37">
        <f t="shared" si="10"/>
        <v>-0.6167724920409121</v>
      </c>
      <c r="X85" s="38">
        <f t="shared" si="11"/>
        <v>64.7</v>
      </c>
    </row>
    <row r="86" spans="1:24" ht="12.75">
      <c r="A86" s="4">
        <v>64.8</v>
      </c>
      <c r="B86" s="8">
        <f t="shared" si="7"/>
        <v>24.731173004253623</v>
      </c>
      <c r="C86" s="13">
        <f t="shared" si="6"/>
        <v>0.6035982293466517</v>
      </c>
      <c r="D86" s="10">
        <f t="shared" si="8"/>
        <v>0.46573937449587327</v>
      </c>
      <c r="E86" s="18"/>
      <c r="V86" s="14">
        <f t="shared" si="9"/>
        <v>0.21691316495580729</v>
      </c>
      <c r="W86" s="37">
        <f t="shared" si="10"/>
        <v>-0.6035982293466517</v>
      </c>
      <c r="X86" s="38">
        <f t="shared" si="11"/>
        <v>64.8</v>
      </c>
    </row>
    <row r="87" spans="1:24" ht="12.75">
      <c r="A87" s="4">
        <v>64.9</v>
      </c>
      <c r="B87" s="8">
        <f t="shared" si="7"/>
        <v>24.71808324328452</v>
      </c>
      <c r="C87" s="13">
        <f t="shared" si="6"/>
        <v>0.5905084683775499</v>
      </c>
      <c r="D87" s="10">
        <f t="shared" si="8"/>
        <v>0.4549371867315484</v>
      </c>
      <c r="E87" s="18"/>
      <c r="V87" s="14">
        <f t="shared" si="9"/>
        <v>0.20696784387121575</v>
      </c>
      <c r="W87" s="37">
        <f t="shared" si="10"/>
        <v>-0.5905084683775499</v>
      </c>
      <c r="X87" s="38">
        <f t="shared" si="11"/>
        <v>64.9</v>
      </c>
    </row>
    <row r="88" spans="1:24" ht="12.75">
      <c r="A88" s="4">
        <v>65</v>
      </c>
      <c r="B88" s="8">
        <f t="shared" si="7"/>
        <v>24.705077573164274</v>
      </c>
      <c r="C88" s="13">
        <f t="shared" si="6"/>
        <v>0.5775027982573029</v>
      </c>
      <c r="D88" s="10">
        <f t="shared" si="8"/>
        <v>0.44423292173638684</v>
      </c>
      <c r="E88" s="18"/>
      <c r="V88" s="14">
        <f t="shared" si="9"/>
        <v>0.1973428887544468</v>
      </c>
      <c r="W88" s="37">
        <f t="shared" si="10"/>
        <v>-0.5775027982573029</v>
      </c>
      <c r="X88" s="38">
        <f t="shared" si="11"/>
        <v>65</v>
      </c>
    </row>
    <row r="89" spans="1:24" ht="12.75">
      <c r="A89" s="4">
        <v>65.1</v>
      </c>
      <c r="B89" s="8">
        <f t="shared" si="7"/>
        <v>24.692155585741656</v>
      </c>
      <c r="C89" s="13">
        <f t="shared" si="6"/>
        <v>0.5645808108346841</v>
      </c>
      <c r="D89" s="10">
        <f t="shared" si="8"/>
        <v>0.43362581477318296</v>
      </c>
      <c r="E89" s="18"/>
      <c r="V89" s="14">
        <f t="shared" si="9"/>
        <v>0.1880313472377068</v>
      </c>
      <c r="W89" s="37">
        <f t="shared" si="10"/>
        <v>-0.5645808108346841</v>
      </c>
      <c r="X89" s="38">
        <f t="shared" si="11"/>
        <v>65.1</v>
      </c>
    </row>
    <row r="90" spans="1:24" ht="12.75">
      <c r="A90" s="4">
        <v>65.2</v>
      </c>
      <c r="B90" s="8">
        <f t="shared" si="7"/>
        <v>24.679316875567597</v>
      </c>
      <c r="C90" s="13">
        <f t="shared" si="6"/>
        <v>0.5517421006606256</v>
      </c>
      <c r="D90" s="10">
        <f t="shared" si="8"/>
        <v>0.42311510786857787</v>
      </c>
      <c r="E90" s="18"/>
      <c r="V90" s="14">
        <f t="shared" si="9"/>
        <v>0.1790263945066383</v>
      </c>
      <c r="W90" s="37">
        <f t="shared" si="10"/>
        <v>-0.5517421006606256</v>
      </c>
      <c r="X90" s="38">
        <f t="shared" si="11"/>
        <v>65.2</v>
      </c>
    </row>
    <row r="91" spans="1:24" ht="12.75">
      <c r="A91" s="4">
        <v>65.3</v>
      </c>
      <c r="B91" s="8">
        <f t="shared" si="7"/>
        <v>24.66656103987263</v>
      </c>
      <c r="C91" s="13">
        <f t="shared" si="6"/>
        <v>0.5389862649656578</v>
      </c>
      <c r="D91" s="10">
        <f t="shared" si="8"/>
        <v>0.41270004974399527</v>
      </c>
      <c r="E91" s="18"/>
      <c r="V91" s="14">
        <f t="shared" si="9"/>
        <v>0.17032133105869618</v>
      </c>
      <c r="W91" s="37">
        <f t="shared" si="10"/>
        <v>-0.5389862649656578</v>
      </c>
      <c r="X91" s="38">
        <f t="shared" si="11"/>
        <v>65.3</v>
      </c>
    </row>
    <row r="92" spans="1:24" ht="12.75">
      <c r="A92" s="4">
        <v>65.4</v>
      </c>
      <c r="B92" s="8">
        <f t="shared" si="7"/>
        <v>24.653887678544436</v>
      </c>
      <c r="C92" s="13">
        <f t="shared" si="6"/>
        <v>0.5263129036374643</v>
      </c>
      <c r="D92" s="10">
        <f t="shared" si="8"/>
        <v>0.4023798957472968</v>
      </c>
      <c r="E92" s="18"/>
      <c r="V92" s="14">
        <f t="shared" si="9"/>
        <v>0.16190958050160545</v>
      </c>
      <c r="W92" s="37">
        <f t="shared" si="10"/>
        <v>-0.5263129036374643</v>
      </c>
      <c r="X92" s="38">
        <f t="shared" si="11"/>
        <v>65.4</v>
      </c>
    </row>
    <row r="93" spans="1:24" ht="12.75">
      <c r="A93" s="4">
        <v>65.5</v>
      </c>
      <c r="B93" s="8">
        <f t="shared" si="7"/>
        <v>24.641296394105634</v>
      </c>
      <c r="C93" s="13">
        <f t="shared" si="6"/>
        <v>0.5137216191986624</v>
      </c>
      <c r="D93" s="10">
        <f t="shared" si="8"/>
        <v>0.3921539077852385</v>
      </c>
      <c r="E93" s="18"/>
      <c r="V93" s="14">
        <f t="shared" si="9"/>
        <v>0.15378468739123335</v>
      </c>
      <c r="W93" s="37">
        <f t="shared" si="10"/>
        <v>-0.5137216191986624</v>
      </c>
      <c r="X93" s="38">
        <f t="shared" si="11"/>
        <v>65.5</v>
      </c>
    </row>
    <row r="94" spans="1:24" ht="12.75">
      <c r="A94" s="4">
        <v>65.6</v>
      </c>
      <c r="B94" s="8">
        <f t="shared" si="7"/>
        <v>24.628786791691958</v>
      </c>
      <c r="C94" s="13">
        <f t="shared" si="6"/>
        <v>0.5012120167849865</v>
      </c>
      <c r="D94" s="10">
        <f t="shared" si="8"/>
        <v>0.3820213542568495</v>
      </c>
      <c r="E94" s="18"/>
      <c r="V94" s="14">
        <f t="shared" si="9"/>
        <v>0.14594031510823732</v>
      </c>
      <c r="W94" s="37">
        <f t="shared" si="10"/>
        <v>-0.5012120167849865</v>
      </c>
      <c r="X94" s="38">
        <f t="shared" si="11"/>
        <v>65.6</v>
      </c>
    </row>
    <row r="95" spans="1:24" ht="12.75">
      <c r="A95" s="4">
        <v>65.7</v>
      </c>
      <c r="B95" s="8">
        <f t="shared" si="7"/>
        <v>24.616358479030396</v>
      </c>
      <c r="C95" s="13">
        <f t="shared" si="6"/>
        <v>0.4887837041234242</v>
      </c>
      <c r="D95" s="10">
        <f t="shared" si="8"/>
        <v>0.3719815099873852</v>
      </c>
      <c r="E95" s="18"/>
      <c r="V95" s="14">
        <f t="shared" si="9"/>
        <v>0.13837024377249516</v>
      </c>
      <c r="W95" s="37">
        <f t="shared" si="10"/>
        <v>-0.4887837041234242</v>
      </c>
      <c r="X95" s="38">
        <f t="shared" si="11"/>
        <v>65.7</v>
      </c>
    </row>
    <row r="96" spans="1:24" ht="12.75">
      <c r="A96" s="4">
        <v>65.8</v>
      </c>
      <c r="B96" s="8">
        <f t="shared" si="7"/>
        <v>24.604011066417787</v>
      </c>
      <c r="C96" s="13">
        <f t="shared" si="6"/>
        <v>0.4764362915108151</v>
      </c>
      <c r="D96" s="10">
        <f t="shared" si="8"/>
        <v>0.3620336561632334</v>
      </c>
      <c r="E96" s="18"/>
      <c r="V96" s="14">
        <f t="shared" si="9"/>
        <v>0.13106836819491832</v>
      </c>
      <c r="W96" s="37">
        <f t="shared" si="10"/>
        <v>-0.4764362915108151</v>
      </c>
      <c r="X96" s="38">
        <f t="shared" si="11"/>
        <v>65.8</v>
      </c>
    </row>
    <row r="97" spans="1:24" ht="12.75">
      <c r="A97" s="4">
        <v>65.9</v>
      </c>
      <c r="B97" s="8">
        <f t="shared" si="7"/>
        <v>24.591744166699463</v>
      </c>
      <c r="C97" s="13">
        <f t="shared" si="6"/>
        <v>0.46416939179249184</v>
      </c>
      <c r="D97" s="10">
        <f t="shared" si="8"/>
        <v>0.35217708026744443</v>
      </c>
      <c r="E97" s="18"/>
      <c r="V97" s="14">
        <f t="shared" si="9"/>
        <v>0.124028695865702</v>
      </c>
      <c r="W97" s="37">
        <f t="shared" si="10"/>
        <v>-0.46416939179249184</v>
      </c>
      <c r="X97" s="38">
        <f t="shared" si="11"/>
        <v>65.9</v>
      </c>
    </row>
    <row r="98" spans="1:24" ht="12.75">
      <c r="A98" s="4">
        <v>66</v>
      </c>
      <c r="B98" s="8">
        <f t="shared" si="7"/>
        <v>24.57955739524825</v>
      </c>
      <c r="C98" s="13">
        <f t="shared" si="6"/>
        <v>0.4519826203412798</v>
      </c>
      <c r="D98" s="10">
        <f t="shared" si="8"/>
        <v>0.34241107601612103</v>
      </c>
      <c r="E98" s="18"/>
      <c r="V98" s="14">
        <f t="shared" si="9"/>
        <v>0.11724534497851781</v>
      </c>
      <c r="W98" s="37">
        <f t="shared" si="10"/>
        <v>-0.4519826203412798</v>
      </c>
      <c r="X98" s="38">
        <f t="shared" si="11"/>
        <v>66</v>
      </c>
    </row>
    <row r="99" spans="1:24" ht="12.75">
      <c r="A99" s="4">
        <v>66.1</v>
      </c>
      <c r="B99" s="8">
        <f t="shared" si="7"/>
        <v>24.56745036994349</v>
      </c>
      <c r="C99" s="13">
        <f t="shared" si="6"/>
        <v>0.4398755950365185</v>
      </c>
      <c r="D99" s="10">
        <f t="shared" si="8"/>
        <v>0.3327349432953998</v>
      </c>
      <c r="E99" s="18"/>
      <c r="V99" s="14">
        <f t="shared" si="9"/>
        <v>0.11071254248979294</v>
      </c>
      <c r="W99" s="37">
        <f t="shared" si="10"/>
        <v>-0.4398755950365185</v>
      </c>
      <c r="X99" s="38">
        <f t="shared" si="11"/>
        <v>66.1</v>
      </c>
    </row>
    <row r="100" spans="1:24" ht="12.75">
      <c r="A100" s="4">
        <v>66.2</v>
      </c>
      <c r="B100" s="8">
        <f t="shared" si="7"/>
        <v>24.555422711150527</v>
      </c>
      <c r="C100" s="13">
        <f t="shared" si="6"/>
        <v>0.42784793624355544</v>
      </c>
      <c r="D100" s="10">
        <f t="shared" si="8"/>
        <v>0.3231479880993621</v>
      </c>
      <c r="E100" s="18"/>
      <c r="V100" s="14">
        <f t="shared" si="9"/>
        <v>0.10442462221266549</v>
      </c>
      <c r="W100" s="37">
        <f t="shared" si="10"/>
        <v>-0.42784793624355544</v>
      </c>
      <c r="X100" s="38">
        <f t="shared" si="11"/>
        <v>66.2</v>
      </c>
    </row>
    <row r="101" spans="1:24" ht="12.75">
      <c r="A101" s="4">
        <v>66.3</v>
      </c>
      <c r="B101" s="8">
        <f t="shared" si="7"/>
        <v>24.54347404170015</v>
      </c>
      <c r="C101" s="13">
        <f t="shared" si="6"/>
        <v>0.4158992667931791</v>
      </c>
      <c r="D101" s="10">
        <f t="shared" si="8"/>
        <v>0.3136495224684609</v>
      </c>
      <c r="E101" s="18"/>
      <c r="V101" s="14">
        <f t="shared" si="9"/>
        <v>0.09837602294469355</v>
      </c>
      <c r="W101" s="37">
        <f t="shared" si="10"/>
        <v>-0.4158992667931791</v>
      </c>
      <c r="X101" s="38">
        <f t="shared" si="11"/>
        <v>66.3</v>
      </c>
    </row>
    <row r="102" spans="1:24" ht="12.75">
      <c r="A102" s="4">
        <v>66.4</v>
      </c>
      <c r="B102" s="8">
        <f t="shared" si="7"/>
        <v>24.531603986868415</v>
      </c>
      <c r="C102" s="13">
        <f t="shared" si="6"/>
        <v>0.4040292119614435</v>
      </c>
      <c r="D102" s="10">
        <f t="shared" si="8"/>
        <v>0.3042388644287978</v>
      </c>
      <c r="E102" s="18"/>
      <c r="V102" s="14">
        <f t="shared" si="9"/>
        <v>0.09256128662892439</v>
      </c>
      <c r="W102" s="37">
        <f t="shared" si="10"/>
        <v>-0.4040292119614435</v>
      </c>
      <c r="X102" s="38">
        <f t="shared" si="11"/>
        <v>66.4</v>
      </c>
    </row>
    <row r="103" spans="1:24" ht="12.75">
      <c r="A103" s="4">
        <v>66.5</v>
      </c>
      <c r="B103" s="8">
        <f t="shared" si="7"/>
        <v>24.519812174356606</v>
      </c>
      <c r="C103" s="13">
        <f t="shared" si="6"/>
        <v>0.392237399449634</v>
      </c>
      <c r="D103" s="10">
        <f t="shared" si="8"/>
        <v>0.2949153379320556</v>
      </c>
      <c r="E103" s="18"/>
      <c r="V103" s="14">
        <f t="shared" si="9"/>
        <v>0.08697505654757855</v>
      </c>
      <c r="W103" s="37">
        <f t="shared" si="10"/>
        <v>-0.392237399449634</v>
      </c>
      <c r="X103" s="38">
        <f t="shared" si="11"/>
        <v>66.5</v>
      </c>
    </row>
    <row r="104" spans="1:24" ht="12.75">
      <c r="A104" s="4">
        <v>66.6</v>
      </c>
      <c r="B104" s="8">
        <f t="shared" si="7"/>
        <v>24.508098234271344</v>
      </c>
      <c r="C104" s="13">
        <f t="shared" si="6"/>
        <v>0.3805234593643725</v>
      </c>
      <c r="D104" s="10">
        <f t="shared" si="8"/>
        <v>0.28567827279607544</v>
      </c>
      <c r="E104" s="18"/>
      <c r="V104" s="14">
        <f t="shared" si="9"/>
        <v>0.0816120755477489</v>
      </c>
      <c r="W104" s="37">
        <f t="shared" si="10"/>
        <v>-0.3805234593643725</v>
      </c>
      <c r="X104" s="38">
        <f t="shared" si="11"/>
        <v>66.6</v>
      </c>
    </row>
    <row r="105" spans="1:24" ht="12.75">
      <c r="A105" s="4">
        <v>66.7</v>
      </c>
      <c r="B105" s="8">
        <f t="shared" si="7"/>
        <v>24.496461799105028</v>
      </c>
      <c r="C105" s="13">
        <f t="shared" si="6"/>
        <v>0.36888702419805597</v>
      </c>
      <c r="D105" s="10">
        <f t="shared" si="8"/>
        <v>0.2765270046462189</v>
      </c>
      <c r="E105" s="18"/>
      <c r="V105" s="14">
        <f t="shared" si="9"/>
        <v>0.07646718429860995</v>
      </c>
      <c r="W105" s="37">
        <f t="shared" si="10"/>
        <v>-0.36888702419805597</v>
      </c>
      <c r="X105" s="38">
        <f t="shared" si="11"/>
        <v>66.7</v>
      </c>
    </row>
    <row r="106" spans="1:24" ht="12.75">
      <c r="A106" s="4">
        <v>66.8</v>
      </c>
      <c r="B106" s="8">
        <f t="shared" si="7"/>
        <v>24.484902503716288</v>
      </c>
      <c r="C106" s="13">
        <f t="shared" si="6"/>
        <v>0.3573277288093166</v>
      </c>
      <c r="D106" s="10">
        <f t="shared" si="8"/>
        <v>0.26746087485727293</v>
      </c>
      <c r="E106" s="18"/>
      <c r="V106" s="14">
        <f t="shared" si="9"/>
        <v>0.07153531957941782</v>
      </c>
      <c r="W106" s="37">
        <f t="shared" si="10"/>
        <v>-0.3573277288093166</v>
      </c>
      <c r="X106" s="38">
        <f t="shared" si="11"/>
        <v>66.8</v>
      </c>
    </row>
    <row r="107" spans="1:24" ht="12.75">
      <c r="A107" s="4">
        <v>66.9</v>
      </c>
      <c r="B107" s="8">
        <f t="shared" si="7"/>
        <v>24.473419985310827</v>
      </c>
      <c r="C107" s="13">
        <f t="shared" si="6"/>
        <v>0.34584521040385496</v>
      </c>
      <c r="D107" s="10">
        <f t="shared" si="8"/>
        <v>0.2584792304961547</v>
      </c>
      <c r="E107" s="18"/>
      <c r="V107" s="14">
        <f t="shared" si="9"/>
        <v>0.06681151259788426</v>
      </c>
      <c r="W107" s="37">
        <f t="shared" si="10"/>
        <v>-0.34584521040385496</v>
      </c>
      <c r="X107" s="38">
        <f t="shared" si="11"/>
        <v>66.9</v>
      </c>
    </row>
    <row r="108" spans="1:24" ht="12.75">
      <c r="A108" s="4">
        <v>67</v>
      </c>
      <c r="B108" s="8">
        <f t="shared" si="7"/>
        <v>24.462013883422276</v>
      </c>
      <c r="C108" s="13">
        <f t="shared" si="6"/>
        <v>0.3344391085153049</v>
      </c>
      <c r="D108" s="10">
        <f t="shared" si="8"/>
        <v>0.2495814242651529</v>
      </c>
      <c r="E108" s="18"/>
      <c r="V108" s="14">
        <f t="shared" si="9"/>
        <v>0.06229088733822225</v>
      </c>
      <c r="W108" s="37">
        <f t="shared" si="10"/>
        <v>-0.3344391085153049</v>
      </c>
      <c r="X108" s="38">
        <f t="shared" si="11"/>
        <v>67</v>
      </c>
    </row>
    <row r="109" spans="1:24" ht="12.75">
      <c r="A109" s="4">
        <v>67.1</v>
      </c>
      <c r="B109" s="8">
        <f t="shared" si="7"/>
        <v>24.4506838398934</v>
      </c>
      <c r="C109" s="13">
        <f t="shared" si="6"/>
        <v>0.3231090649864292</v>
      </c>
      <c r="D109" s="10">
        <f t="shared" si="8"/>
        <v>0.24076681444592343</v>
      </c>
      <c r="E109" s="19"/>
      <c r="V109" s="14">
        <f t="shared" si="9"/>
        <v>0.05796865893843772</v>
      </c>
      <c r="W109" s="37">
        <f t="shared" si="10"/>
        <v>-0.3231090649864292</v>
      </c>
      <c r="X109" s="38">
        <f t="shared" si="11"/>
        <v>67.1</v>
      </c>
    </row>
    <row r="110" spans="1:24" ht="12.75">
      <c r="A110" s="4">
        <v>67.2</v>
      </c>
      <c r="B110" s="8">
        <f t="shared" si="7"/>
        <v>24.43942949885736</v>
      </c>
      <c r="C110" s="13">
        <f t="shared" si="6"/>
        <v>0.3118547239503897</v>
      </c>
      <c r="D110" s="10">
        <f t="shared" si="8"/>
        <v>0.23203476484403995</v>
      </c>
      <c r="E110" s="19"/>
      <c r="V110" s="14">
        <f t="shared" si="9"/>
        <v>0.05384013209622892</v>
      </c>
      <c r="W110" s="37">
        <f t="shared" si="10"/>
        <v>-0.3118547239503897</v>
      </c>
      <c r="X110" s="38">
        <f t="shared" si="11"/>
        <v>67.2</v>
      </c>
    </row>
    <row r="111" spans="1:24" ht="12.75">
      <c r="A111" s="4">
        <v>67.3</v>
      </c>
      <c r="B111" s="8">
        <f t="shared" si="7"/>
        <v>24.428250506719174</v>
      </c>
      <c r="C111" s="13">
        <f t="shared" si="6"/>
        <v>0.300675731812202</v>
      </c>
      <c r="D111" s="10">
        <f t="shared" si="8"/>
        <v>0.22338464473417682</v>
      </c>
      <c r="E111" s="19"/>
      <c r="V111" s="14">
        <f t="shared" si="9"/>
        <v>0.049900699503014394</v>
      </c>
      <c r="W111" s="37">
        <f t="shared" si="10"/>
        <v>-0.300675731812202</v>
      </c>
      <c r="X111" s="38">
        <f t="shared" si="11"/>
        <v>67.3</v>
      </c>
    </row>
    <row r="112" spans="1:24" ht="12.75">
      <c r="A112" s="4">
        <v>67.4</v>
      </c>
      <c r="B112" s="8">
        <f t="shared" si="7"/>
        <v>24.41714651213748</v>
      </c>
      <c r="C112" s="13">
        <f t="shared" si="6"/>
        <v>0.28957173723051</v>
      </c>
      <c r="D112" s="10">
        <f t="shared" si="8"/>
        <v>0.2148158288060163</v>
      </c>
      <c r="E112" s="19"/>
      <c r="V112" s="14">
        <f t="shared" si="9"/>
        <v>0.0461458403056157</v>
      </c>
      <c r="W112" s="37">
        <f t="shared" si="10"/>
        <v>-0.28957173723051</v>
      </c>
      <c r="X112" s="38">
        <f t="shared" si="11"/>
        <v>67.4</v>
      </c>
    </row>
    <row r="113" spans="1:24" ht="12.75">
      <c r="A113" s="4">
        <v>67.5</v>
      </c>
      <c r="B113" s="8">
        <f t="shared" si="7"/>
        <v>24.406117166006343</v>
      </c>
      <c r="C113" s="13">
        <f t="shared" si="6"/>
        <v>0.2785423910993714</v>
      </c>
      <c r="D113" s="10">
        <f t="shared" si="8"/>
        <v>0.20632769711064547</v>
      </c>
      <c r="E113" s="19"/>
      <c r="V113" s="14">
        <f t="shared" si="9"/>
        <v>0.042571118594982256</v>
      </c>
      <c r="W113" s="37">
        <f t="shared" si="10"/>
        <v>-0.2785423910993714</v>
      </c>
      <c r="X113" s="38">
        <f t="shared" si="11"/>
        <v>67.5</v>
      </c>
    </row>
    <row r="114" spans="1:24" ht="12.75">
      <c r="A114" s="4">
        <v>67.6</v>
      </c>
      <c r="B114" s="8">
        <f t="shared" si="7"/>
        <v>24.395162121437274</v>
      </c>
      <c r="C114" s="13">
        <f t="shared" si="6"/>
        <v>0.26758734653030203</v>
      </c>
      <c r="D114" s="10">
        <f t="shared" si="8"/>
        <v>0.19791963500761986</v>
      </c>
      <c r="E114" s="19"/>
      <c r="V114" s="14">
        <f t="shared" si="9"/>
        <v>0.03917218192154946</v>
      </c>
      <c r="W114" s="37">
        <f t="shared" si="10"/>
        <v>-0.26758734653030203</v>
      </c>
      <c r="X114" s="38">
        <f t="shared" si="11"/>
        <v>67.6</v>
      </c>
    </row>
    <row r="115" spans="1:24" ht="12.75">
      <c r="A115" s="4">
        <v>67.7</v>
      </c>
      <c r="B115" s="8">
        <f t="shared" si="7"/>
        <v>24.384281033741463</v>
      </c>
      <c r="C115" s="13">
        <f t="shared" si="6"/>
        <v>0.25670625883449105</v>
      </c>
      <c r="D115" s="10">
        <f t="shared" si="8"/>
        <v>0.18959103311262263</v>
      </c>
      <c r="E115" s="19"/>
      <c r="V115" s="14">
        <f t="shared" si="9"/>
        <v>0.03594475983671157</v>
      </c>
      <c r="W115" s="37">
        <f t="shared" si="10"/>
        <v>-0.25670625883449105</v>
      </c>
      <c r="X115" s="38">
        <f t="shared" si="11"/>
        <v>67.7</v>
      </c>
    </row>
    <row r="116" spans="1:24" ht="12.75">
      <c r="A116" s="4">
        <v>67.8</v>
      </c>
      <c r="B116" s="8">
        <f t="shared" si="7"/>
        <v>24.37347356041217</v>
      </c>
      <c r="C116" s="13">
        <f t="shared" si="6"/>
        <v>0.24589878550519728</v>
      </c>
      <c r="D116" s="10">
        <f t="shared" si="8"/>
        <v>0.1813412872457207</v>
      </c>
      <c r="E116" s="19"/>
      <c r="V116" s="14">
        <f t="shared" si="9"/>
        <v>0.03288466245993499</v>
      </c>
      <c r="W116" s="37">
        <f t="shared" si="10"/>
        <v>-0.24589878550519728</v>
      </c>
      <c r="X116" s="38">
        <f t="shared" si="11"/>
        <v>67.8</v>
      </c>
    </row>
    <row r="117" spans="1:24" ht="12.75">
      <c r="A117" s="4">
        <v>67.9</v>
      </c>
      <c r="B117" s="8">
        <f t="shared" si="7"/>
        <v>24.362739361107284</v>
      </c>
      <c r="C117" s="13">
        <f t="shared" si="6"/>
        <v>0.23516458620031244</v>
      </c>
      <c r="D117" s="10">
        <f t="shared" si="8"/>
        <v>0.1731697983802006</v>
      </c>
      <c r="E117" s="19"/>
      <c r="V117" s="14">
        <f t="shared" si="9"/>
        <v>0.02998777907103933</v>
      </c>
      <c r="W117" s="37">
        <f t="shared" si="10"/>
        <v>-0.23516458620031244</v>
      </c>
      <c r="X117" s="38">
        <f t="shared" si="11"/>
        <v>67.9</v>
      </c>
    </row>
    <row r="118" spans="1:24" ht="12.75">
      <c r="A118" s="4">
        <v>68</v>
      </c>
      <c r="B118" s="8">
        <f t="shared" si="7"/>
        <v>24.352078097631956</v>
      </c>
      <c r="C118" s="13">
        <f t="shared" si="6"/>
        <v>0.22450332272498486</v>
      </c>
      <c r="D118" s="10">
        <f t="shared" si="8"/>
        <v>0.16507597259190063</v>
      </c>
      <c r="E118" s="19"/>
      <c r="V118" s="14">
        <f t="shared" si="9"/>
        <v>0.027250076727161926</v>
      </c>
      <c r="W118" s="37">
        <f t="shared" si="10"/>
        <v>-0.22450332272498486</v>
      </c>
      <c r="X118" s="38">
        <f t="shared" si="11"/>
        <v>68</v>
      </c>
    </row>
    <row r="119" spans="1:24" ht="12.75">
      <c r="A119" s="4">
        <v>68.1</v>
      </c>
      <c r="B119" s="8">
        <f t="shared" si="7"/>
        <v>24.34148943392166</v>
      </c>
      <c r="C119" s="13">
        <f t="shared" si="6"/>
        <v>0.2139146590146872</v>
      </c>
      <c r="D119" s="10">
        <f t="shared" si="8"/>
        <v>0.15705922100931513</v>
      </c>
      <c r="E119" s="19"/>
      <c r="V119" s="14">
        <f t="shared" si="9"/>
        <v>0.024667598904052894</v>
      </c>
      <c r="W119" s="37">
        <f t="shared" si="10"/>
        <v>-0.2139146590146872</v>
      </c>
      <c r="X119" s="38">
        <f t="shared" si="11"/>
        <v>68.1</v>
      </c>
    </row>
    <row r="120" spans="1:24" ht="12.75">
      <c r="A120" s="4">
        <v>68.2</v>
      </c>
      <c r="B120" s="8">
        <f t="shared" si="7"/>
        <v>24.330973036025075</v>
      </c>
      <c r="C120" s="13">
        <f t="shared" si="6"/>
        <v>0.2033982611181031</v>
      </c>
      <c r="D120" s="10">
        <f t="shared" si="8"/>
        <v>0.14911895976400522</v>
      </c>
      <c r="E120" s="19"/>
      <c r="V120" s="14">
        <f t="shared" si="9"/>
        <v>0.022236464161099007</v>
      </c>
      <c r="W120" s="37">
        <f t="shared" si="10"/>
        <v>-0.2033982611181031</v>
      </c>
      <c r="X120" s="38">
        <f t="shared" si="11"/>
        <v>68.2</v>
      </c>
    </row>
    <row r="121" spans="1:24" ht="12.75">
      <c r="A121" s="4">
        <v>68.3</v>
      </c>
      <c r="B121" s="8">
        <f t="shared" si="7"/>
        <v>24.320528572087454</v>
      </c>
      <c r="C121" s="13">
        <f t="shared" si="6"/>
        <v>0.19295379718048267</v>
      </c>
      <c r="D121" s="10">
        <f t="shared" si="8"/>
        <v>0.1412546099417882</v>
      </c>
      <c r="E121" s="19"/>
      <c r="V121" s="14">
        <f t="shared" si="9"/>
        <v>0.01995286482980673</v>
      </c>
      <c r="W121" s="37">
        <f t="shared" si="10"/>
        <v>-0.19295379718048267</v>
      </c>
      <c r="X121" s="38">
        <f t="shared" si="11"/>
        <v>68.3</v>
      </c>
    </row>
    <row r="122" spans="1:24" ht="12.75">
      <c r="A122" s="4">
        <v>68.4</v>
      </c>
      <c r="B122" s="8">
        <f t="shared" si="7"/>
        <v>24.310155712333874</v>
      </c>
      <c r="C122" s="13">
        <f t="shared" si="6"/>
        <v>0.18258093742690207</v>
      </c>
      <c r="D122" s="10">
        <f t="shared" si="8"/>
        <v>0.13346559753428514</v>
      </c>
      <c r="E122" s="19"/>
      <c r="V122" s="14">
        <f t="shared" si="9"/>
        <v>0.017813065725183777</v>
      </c>
      <c r="W122" s="37">
        <f t="shared" si="10"/>
        <v>-0.18258093742690207</v>
      </c>
      <c r="X122" s="38">
        <f t="shared" si="11"/>
        <v>68.4</v>
      </c>
    </row>
    <row r="123" spans="1:24" ht="12.75">
      <c r="A123" s="4">
        <v>68.5</v>
      </c>
      <c r="B123" s="8">
        <f t="shared" si="7"/>
        <v>24.299854129052903</v>
      </c>
      <c r="C123" s="13">
        <f t="shared" si="6"/>
        <v>0.17227935414593176</v>
      </c>
      <c r="D123" s="10">
        <f t="shared" si="8"/>
        <v>0.12575135339119106</v>
      </c>
      <c r="E123" s="19"/>
      <c r="V123" s="14">
        <f t="shared" si="9"/>
        <v>0.01581340287971622</v>
      </c>
      <c r="W123" s="37">
        <f t="shared" si="10"/>
        <v>-0.17227935414593176</v>
      </c>
      <c r="X123" s="38">
        <f t="shared" si="11"/>
        <v>68.5</v>
      </c>
    </row>
    <row r="124" spans="1:24" ht="12.75">
      <c r="A124" s="4">
        <v>68.6</v>
      </c>
      <c r="B124" s="8">
        <f t="shared" si="7"/>
        <v>24.289623496580187</v>
      </c>
      <c r="C124" s="13">
        <f t="shared" si="6"/>
        <v>0.16204872167321582</v>
      </c>
      <c r="D124" s="10">
        <f t="shared" si="8"/>
        <v>0.11811131317289784</v>
      </c>
      <c r="E124" s="19"/>
      <c r="V124" s="14">
        <f t="shared" si="9"/>
        <v>0.013950282299426351</v>
      </c>
      <c r="W124" s="37">
        <f t="shared" si="10"/>
        <v>-0.16204872167321582</v>
      </c>
      <c r="X124" s="38">
        <f t="shared" si="11"/>
        <v>68.6</v>
      </c>
    </row>
    <row r="125" spans="1:24" ht="12.75">
      <c r="A125" s="4">
        <v>68.7</v>
      </c>
      <c r="B125" s="8">
        <f t="shared" si="7"/>
        <v>24.2794634912824</v>
      </c>
      <c r="C125" s="13">
        <f t="shared" si="6"/>
        <v>0.1518887163754279</v>
      </c>
      <c r="D125" s="10">
        <f t="shared" si="8"/>
        <v>0.11054491730380486</v>
      </c>
      <c r="E125" s="19"/>
      <c r="V125" s="14">
        <f t="shared" si="9"/>
        <v>0.012220178741705055</v>
      </c>
      <c r="W125" s="37">
        <f t="shared" si="10"/>
        <v>-0.1518887163754279</v>
      </c>
      <c r="X125" s="38">
        <f t="shared" si="11"/>
        <v>68.7</v>
      </c>
    </row>
    <row r="126" spans="1:24" ht="12.75">
      <c r="A126" s="4">
        <v>68.8</v>
      </c>
      <c r="B126" s="8">
        <f t="shared" si="7"/>
        <v>24.269373791541195</v>
      </c>
      <c r="C126" s="13">
        <f t="shared" si="6"/>
        <v>0.14179901663422356</v>
      </c>
      <c r="D126" s="10">
        <f t="shared" si="8"/>
        <v>0.10305161092603457</v>
      </c>
      <c r="E126" s="19"/>
      <c r="V126" s="14">
        <f t="shared" si="9"/>
        <v>0.010619634514450808</v>
      </c>
      <c r="W126" s="37">
        <f t="shared" si="10"/>
        <v>-0.14179901663422356</v>
      </c>
      <c r="X126" s="38">
        <f t="shared" si="11"/>
        <v>68.8</v>
      </c>
    </row>
    <row r="127" spans="1:24" ht="12.75">
      <c r="A127" s="4">
        <v>68.9</v>
      </c>
      <c r="B127" s="8">
        <f t="shared" si="7"/>
        <v>24.259354077737385</v>
      </c>
      <c r="C127" s="13">
        <f t="shared" si="6"/>
        <v>0.13177930283041306</v>
      </c>
      <c r="D127" s="10">
        <f t="shared" si="8"/>
        <v>0.09563084385371048</v>
      </c>
      <c r="E127" s="19"/>
      <c r="V127" s="14">
        <f t="shared" si="9"/>
        <v>0.009145258296172756</v>
      </c>
      <c r="W127" s="37">
        <f t="shared" si="10"/>
        <v>-0.13177930283041306</v>
      </c>
      <c r="X127" s="38">
        <f t="shared" si="11"/>
        <v>68.9</v>
      </c>
    </row>
    <row r="128" spans="1:24" ht="12.75">
      <c r="A128" s="4">
        <v>69</v>
      </c>
      <c r="B128" s="8">
        <f t="shared" si="7"/>
        <v>24.24940403223531</v>
      </c>
      <c r="C128" s="13">
        <f t="shared" si="6"/>
        <v>0.12182925732833993</v>
      </c>
      <c r="D128" s="10">
        <f t="shared" si="8"/>
        <v>0.08828207052778256</v>
      </c>
      <c r="E128" s="19"/>
      <c r="V128" s="14">
        <f t="shared" si="9"/>
        <v>0.007793723976672374</v>
      </c>
      <c r="W128" s="37">
        <f t="shared" si="10"/>
        <v>-0.12182925732833993</v>
      </c>
      <c r="X128" s="38">
        <f t="shared" si="11"/>
        <v>69</v>
      </c>
    </row>
    <row r="129" spans="1:24" ht="12.75">
      <c r="A129" s="4">
        <v>69.1</v>
      </c>
      <c r="B129" s="8">
        <f t="shared" si="7"/>
        <v>24.23952333936721</v>
      </c>
      <c r="C129" s="13">
        <f t="shared" si="6"/>
        <v>0.11194856446023849</v>
      </c>
      <c r="D129" s="10">
        <f t="shared" si="8"/>
        <v>0.08100474997122901</v>
      </c>
      <c r="E129" s="19"/>
      <c r="V129" s="14">
        <f t="shared" si="9"/>
        <v>0.006561769517901327</v>
      </c>
      <c r="W129" s="37">
        <f t="shared" si="10"/>
        <v>-0.11194856446023849</v>
      </c>
      <c r="X129" s="38">
        <f t="shared" si="11"/>
        <v>69.1</v>
      </c>
    </row>
    <row r="130" spans="1:24" ht="12.75">
      <c r="A130" s="4">
        <v>69.2</v>
      </c>
      <c r="B130" s="8">
        <f t="shared" si="7"/>
        <v>24.229711685417914</v>
      </c>
      <c r="C130" s="13">
        <f t="shared" si="6"/>
        <v>0.10213691051094287</v>
      </c>
      <c r="D130" s="10">
        <f t="shared" si="8"/>
        <v>0.07379834574490092</v>
      </c>
      <c r="E130" s="19"/>
      <c r="V130" s="14">
        <f t="shared" si="9"/>
        <v>0.005446195834683936</v>
      </c>
      <c r="W130" s="37">
        <f t="shared" si="10"/>
        <v>-0.10213691051094287</v>
      </c>
      <c r="X130" s="38">
        <f t="shared" si="11"/>
        <v>69.2</v>
      </c>
    </row>
    <row r="131" spans="1:24" ht="12.75">
      <c r="A131" s="4">
        <v>69.3</v>
      </c>
      <c r="B131" s="8">
        <f t="shared" si="7"/>
        <v>24.219968758609554</v>
      </c>
      <c r="C131" s="13">
        <f t="shared" si="6"/>
        <v>0.092393983702582</v>
      </c>
      <c r="D131" s="10">
        <f t="shared" si="8"/>
        <v>0.06666232590373883</v>
      </c>
      <c r="E131" s="19"/>
      <c r="V131" s="14">
        <f t="shared" si="9"/>
        <v>0.004443865694896289</v>
      </c>
      <c r="W131" s="37">
        <f t="shared" si="10"/>
        <v>-0.092393983702582</v>
      </c>
      <c r="X131" s="38">
        <f t="shared" si="11"/>
        <v>69.3</v>
      </c>
    </row>
    <row r="132" spans="1:24" ht="12.75">
      <c r="A132" s="4">
        <v>69.4</v>
      </c>
      <c r="B132" s="8">
        <f t="shared" si="7"/>
        <v>24.21029424908651</v>
      </c>
      <c r="C132" s="13">
        <f t="shared" si="6"/>
        <v>0.0827194741795374</v>
      </c>
      <c r="D132" s="10">
        <f t="shared" si="8"/>
        <v>0.0595961629535572</v>
      </c>
      <c r="E132" s="19"/>
      <c r="V132" s="14">
        <f t="shared" si="9"/>
        <v>0.003551702638786944</v>
      </c>
      <c r="W132" s="37">
        <f t="shared" si="10"/>
        <v>-0.0827194741795374</v>
      </c>
      <c r="X132" s="38">
        <f t="shared" si="11"/>
        <v>69.4</v>
      </c>
    </row>
    <row r="133" spans="1:24" ht="12.75">
      <c r="A133" s="4">
        <v>69.5</v>
      </c>
      <c r="B133" s="8">
        <f t="shared" si="7"/>
        <v>24.2006878489004</v>
      </c>
      <c r="C133" s="13">
        <f t="shared" si="6"/>
        <v>0.07311307399342937</v>
      </c>
      <c r="D133" s="10">
        <f t="shared" si="8"/>
        <v>0.05259933380822256</v>
      </c>
      <c r="E133" s="19"/>
      <c r="V133" s="14">
        <f t="shared" si="9"/>
        <v>0.002766689917068825</v>
      </c>
      <c r="W133" s="37">
        <f t="shared" si="10"/>
        <v>-0.07311307399342937</v>
      </c>
      <c r="X133" s="38">
        <f t="shared" si="11"/>
        <v>69.5</v>
      </c>
    </row>
    <row r="134" spans="1:24" ht="12.75">
      <c r="A134" s="4">
        <v>69.6</v>
      </c>
      <c r="B134" s="8">
        <f t="shared" si="7"/>
        <v>24.191149251995334</v>
      </c>
      <c r="C134" s="13">
        <f t="shared" si="6"/>
        <v>0.06357447708836261</v>
      </c>
      <c r="D134" s="10">
        <f t="shared" si="8"/>
        <v>0.04567131974738694</v>
      </c>
      <c r="E134" s="19"/>
      <c r="V134" s="14">
        <f t="shared" si="9"/>
        <v>0.0020858694474680563</v>
      </c>
      <c r="W134" s="37">
        <f t="shared" si="10"/>
        <v>-0.06357447708836261</v>
      </c>
      <c r="X134" s="38">
        <f t="shared" si="11"/>
        <v>69.6</v>
      </c>
    </row>
    <row r="135" spans="1:24" ht="12.75">
      <c r="A135" s="4">
        <v>69.7</v>
      </c>
      <c r="B135" s="8">
        <f t="shared" si="7"/>
        <v>24.181678154193207</v>
      </c>
      <c r="C135" s="13">
        <f t="shared" si="6"/>
        <v>0.054103379286235764</v>
      </c>
      <c r="D135" s="10">
        <f t="shared" si="8"/>
        <v>0.03881160637463111</v>
      </c>
      <c r="E135" s="19"/>
      <c r="V135" s="14">
        <f t="shared" si="9"/>
        <v>0.0015063407893793062</v>
      </c>
      <c r="W135" s="37">
        <f t="shared" si="10"/>
        <v>-0.054103379286235764</v>
      </c>
      <c r="X135" s="38">
        <f t="shared" si="11"/>
        <v>69.7</v>
      </c>
    </row>
    <row r="136" spans="1:24" ht="12.75">
      <c r="A136" s="4">
        <v>69.8</v>
      </c>
      <c r="B136" s="8">
        <f t="shared" si="7"/>
        <v>24.17227425317914</v>
      </c>
      <c r="C136" s="13">
        <f aca="true" t="shared" si="12" ref="C136:C199">B136-$B$3</f>
        <v>0.044699478272168136</v>
      </c>
      <c r="D136" s="10">
        <f t="shared" si="8"/>
        <v>0.03201968357605167</v>
      </c>
      <c r="E136" s="19"/>
      <c r="V136" s="14">
        <f t="shared" si="9"/>
        <v>0.0010252601363104732</v>
      </c>
      <c r="W136" s="37">
        <f t="shared" si="10"/>
        <v>-0.044699478272168136</v>
      </c>
      <c r="X136" s="38">
        <f t="shared" si="11"/>
        <v>69.8</v>
      </c>
    </row>
    <row r="137" spans="1:24" ht="12.75">
      <c r="A137" s="4">
        <v>69.9</v>
      </c>
      <c r="B137" s="8">
        <f aca="true" t="shared" si="13" ref="B137:B200">DEGREES(ASIN((A137^2+$A$3^2-$C$5^2)/(2*A137*$A$3)))</f>
        <v>24.162937248487147</v>
      </c>
      <c r="C137" s="13">
        <f t="shared" si="12"/>
        <v>0.03536247358017519</v>
      </c>
      <c r="D137" s="10">
        <f aca="true" t="shared" si="14" ref="D137:D200">ABS(50*C137)/A137</f>
        <v>0.025295045479381394</v>
      </c>
      <c r="E137" s="19"/>
      <c r="V137" s="14">
        <f aca="true" t="shared" si="15" ref="V137:V200">D137^2</f>
        <v>0.0006398393258039731</v>
      </c>
      <c r="W137" s="37">
        <f aca="true" t="shared" si="16" ref="W137:W200">-C137</f>
        <v>-0.03536247358017519</v>
      </c>
      <c r="X137" s="38">
        <f aca="true" t="shared" si="17" ref="X137:X200">A137</f>
        <v>69.9</v>
      </c>
    </row>
    <row r="138" spans="1:24" ht="12.75">
      <c r="A138" s="4">
        <v>70</v>
      </c>
      <c r="B138" s="8">
        <f t="shared" si="13"/>
        <v>24.153666841485805</v>
      </c>
      <c r="C138" s="13">
        <f t="shared" si="12"/>
        <v>0.02609206657883334</v>
      </c>
      <c r="D138" s="10">
        <f t="shared" si="14"/>
        <v>0.018637190413452385</v>
      </c>
      <c r="E138" s="19"/>
      <c r="V138" s="14">
        <f t="shared" si="15"/>
        <v>0.0003473448665072815</v>
      </c>
      <c r="W138" s="37">
        <f t="shared" si="16"/>
        <v>-0.02609206657883334</v>
      </c>
      <c r="X138" s="38">
        <f t="shared" si="17"/>
        <v>70</v>
      </c>
    </row>
    <row r="139" spans="1:24" ht="12.75">
      <c r="A139" s="4">
        <v>70.1</v>
      </c>
      <c r="B139" s="8">
        <f t="shared" si="13"/>
        <v>24.144462735364197</v>
      </c>
      <c r="C139" s="13">
        <f t="shared" si="12"/>
        <v>0.016887960457225404</v>
      </c>
      <c r="D139" s="10">
        <f t="shared" si="14"/>
        <v>0.012045620868206423</v>
      </c>
      <c r="E139" s="19"/>
      <c r="V139" s="14">
        <f t="shared" si="15"/>
        <v>0.00014509698210057008</v>
      </c>
      <c r="W139" s="37">
        <f t="shared" si="16"/>
        <v>-0.016887960457225404</v>
      </c>
      <c r="X139" s="38">
        <f t="shared" si="17"/>
        <v>70.1</v>
      </c>
    </row>
    <row r="140" spans="1:24" ht="12.75">
      <c r="A140" s="4">
        <v>70.2</v>
      </c>
      <c r="B140" s="8">
        <f t="shared" si="13"/>
        <v>24.135324635117826</v>
      </c>
      <c r="C140" s="13">
        <f t="shared" si="12"/>
        <v>0.007749860210854109</v>
      </c>
      <c r="D140" s="10">
        <f t="shared" si="14"/>
        <v>0.005519843455024294</v>
      </c>
      <c r="E140" s="19"/>
      <c r="V140" s="14">
        <f t="shared" si="15"/>
        <v>3.0468671767974537E-05</v>
      </c>
      <c r="W140" s="37">
        <f t="shared" si="16"/>
        <v>-0.007749860210854109</v>
      </c>
      <c r="X140" s="38">
        <f t="shared" si="17"/>
        <v>70.2</v>
      </c>
    </row>
    <row r="141" spans="1:24" ht="12.75">
      <c r="A141" s="4">
        <v>70.3</v>
      </c>
      <c r="B141" s="8">
        <f t="shared" si="13"/>
        <v>24.12625224753483</v>
      </c>
      <c r="C141" s="13">
        <f t="shared" si="12"/>
        <v>-0.0013225273721424458</v>
      </c>
      <c r="D141" s="10">
        <f t="shared" si="14"/>
        <v>0.0009406311323914978</v>
      </c>
      <c r="E141" s="19"/>
      <c r="V141" s="14">
        <f t="shared" si="15"/>
        <v>8.847869272241114E-07</v>
      </c>
      <c r="W141" s="37">
        <f t="shared" si="16"/>
        <v>0.0013225273721424458</v>
      </c>
      <c r="X141" s="38">
        <f t="shared" si="17"/>
        <v>70.3</v>
      </c>
    </row>
    <row r="142" spans="1:24" ht="12.75">
      <c r="A142" s="4">
        <v>70.4</v>
      </c>
      <c r="B142" s="8">
        <f t="shared" si="13"/>
        <v>24.117245281182228</v>
      </c>
      <c r="C142" s="13">
        <f t="shared" si="12"/>
        <v>-0.010329493724743344</v>
      </c>
      <c r="D142" s="10">
        <f t="shared" si="14"/>
        <v>0.007336288156777942</v>
      </c>
      <c r="E142" s="19"/>
      <c r="V142" s="14">
        <f t="shared" si="15"/>
        <v>5.382112391928029E-05</v>
      </c>
      <c r="W142" s="37">
        <f t="shared" si="16"/>
        <v>0.010329493724743344</v>
      </c>
      <c r="X142" s="38">
        <f t="shared" si="17"/>
        <v>70.4</v>
      </c>
    </row>
    <row r="143" spans="1:24" ht="12.75">
      <c r="A143" s="4">
        <v>70.5</v>
      </c>
      <c r="B143" s="8">
        <f t="shared" si="13"/>
        <v>24.10830344639224</v>
      </c>
      <c r="C143" s="13">
        <f t="shared" si="12"/>
        <v>-0.019271328514729902</v>
      </c>
      <c r="D143" s="10">
        <f t="shared" si="14"/>
        <v>0.013667608875694966</v>
      </c>
      <c r="E143" s="19"/>
      <c r="V143" s="14">
        <f t="shared" si="15"/>
        <v>0.00018680353237897582</v>
      </c>
      <c r="W143" s="37">
        <f t="shared" si="16"/>
        <v>0.019271328514729902</v>
      </c>
      <c r="X143" s="38">
        <f t="shared" si="17"/>
        <v>70.5</v>
      </c>
    </row>
    <row r="144" spans="1:24" ht="12.75">
      <c r="A144" s="4">
        <v>70.6</v>
      </c>
      <c r="B144" s="8">
        <f t="shared" si="13"/>
        <v>24.09942645524893</v>
      </c>
      <c r="C144" s="13">
        <f t="shared" si="12"/>
        <v>-0.02814831965804032</v>
      </c>
      <c r="D144" s="10">
        <f t="shared" si="14"/>
        <v>0.019935070579348672</v>
      </c>
      <c r="E144" s="19"/>
      <c r="V144" s="14">
        <f t="shared" si="15"/>
        <v>0.000397407039003613</v>
      </c>
      <c r="W144" s="37">
        <f t="shared" si="16"/>
        <v>0.02814831965804032</v>
      </c>
      <c r="X144" s="38">
        <f t="shared" si="17"/>
        <v>70.6</v>
      </c>
    </row>
    <row r="145" spans="1:24" ht="12.75">
      <c r="A145" s="4">
        <v>70.7</v>
      </c>
      <c r="B145" s="8">
        <f t="shared" si="13"/>
        <v>24.090614021574723</v>
      </c>
      <c r="C145" s="13">
        <f t="shared" si="12"/>
        <v>-0.036960753332248686</v>
      </c>
      <c r="D145" s="10">
        <f t="shared" si="14"/>
        <v>0.02613914662818153</v>
      </c>
      <c r="E145" s="19"/>
      <c r="V145" s="14">
        <f t="shared" si="15"/>
        <v>0.0006832549864495738</v>
      </c>
      <c r="W145" s="37">
        <f t="shared" si="16"/>
        <v>0.036960753332248686</v>
      </c>
      <c r="X145" s="38">
        <f t="shared" si="17"/>
        <v>70.7</v>
      </c>
    </row>
    <row r="146" spans="1:24" ht="12.75">
      <c r="A146" s="4">
        <v>70.8</v>
      </c>
      <c r="B146" s="8">
        <f t="shared" si="13"/>
        <v>24.08186586091728</v>
      </c>
      <c r="C146" s="13">
        <f t="shared" si="12"/>
        <v>-0.045708913989692235</v>
      </c>
      <c r="D146" s="10">
        <f t="shared" si="14"/>
        <v>0.03228030648989565</v>
      </c>
      <c r="E146" s="19"/>
      <c r="V146" s="14">
        <f t="shared" si="15"/>
        <v>0.001042018187081599</v>
      </c>
      <c r="W146" s="37">
        <f t="shared" si="16"/>
        <v>0.045708913989692235</v>
      </c>
      <c r="X146" s="38">
        <f t="shared" si="17"/>
        <v>70.8</v>
      </c>
    </row>
    <row r="147" spans="1:24" ht="12.75">
      <c r="A147" s="4">
        <v>70.9</v>
      </c>
      <c r="B147" s="8">
        <f t="shared" si="13"/>
        <v>24.073181690536288</v>
      </c>
      <c r="C147" s="13">
        <f t="shared" si="12"/>
        <v>-0.05439308437068391</v>
      </c>
      <c r="D147" s="10">
        <f t="shared" si="14"/>
        <v>0.038359015776222784</v>
      </c>
      <c r="E147" s="19"/>
      <c r="V147" s="14">
        <f t="shared" si="15"/>
        <v>0.0014714140913205083</v>
      </c>
      <c r="W147" s="37">
        <f t="shared" si="16"/>
        <v>0.05439308437068391</v>
      </c>
      <c r="X147" s="38">
        <f t="shared" si="17"/>
        <v>70.9</v>
      </c>
    </row>
    <row r="148" spans="1:24" ht="12.75">
      <c r="A148" s="4">
        <v>71</v>
      </c>
      <c r="B148" s="8">
        <f t="shared" si="13"/>
        <v>24.06456122939056</v>
      </c>
      <c r="C148" s="13">
        <f t="shared" si="12"/>
        <v>-0.06301354551641225</v>
      </c>
      <c r="D148" s="10">
        <f t="shared" si="14"/>
        <v>0.04437573627916356</v>
      </c>
      <c r="E148" s="19"/>
      <c r="V148" s="14">
        <f t="shared" si="15"/>
        <v>0.001969205970317873</v>
      </c>
      <c r="W148" s="37">
        <f t="shared" si="16"/>
        <v>0.06301354551641225</v>
      </c>
      <c r="X148" s="38">
        <f t="shared" si="17"/>
        <v>71</v>
      </c>
    </row>
    <row r="149" spans="1:24" ht="12.75">
      <c r="A149" s="4">
        <v>71.1</v>
      </c>
      <c r="B149" s="8">
        <f t="shared" si="13"/>
        <v>24.05600419812507</v>
      </c>
      <c r="C149" s="13">
        <f t="shared" si="12"/>
        <v>-0.0715705767819017</v>
      </c>
      <c r="D149" s="10">
        <f t="shared" si="14"/>
        <v>0.05033092600696323</v>
      </c>
      <c r="E149" s="19"/>
      <c r="V149" s="14">
        <f t="shared" si="15"/>
        <v>0.002533202112718407</v>
      </c>
      <c r="W149" s="37">
        <f t="shared" si="16"/>
        <v>0.0715705767819017</v>
      </c>
      <c r="X149" s="38">
        <f t="shared" si="17"/>
        <v>71.1</v>
      </c>
    </row>
    <row r="150" spans="1:24" ht="12.75">
      <c r="A150" s="4">
        <v>71.2</v>
      </c>
      <c r="B150" s="8">
        <f t="shared" si="13"/>
        <v>24.047510319058315</v>
      </c>
      <c r="C150" s="13">
        <f t="shared" si="12"/>
        <v>-0.08006445584865673</v>
      </c>
      <c r="D150" s="10">
        <f t="shared" si="14"/>
        <v>0.05622503921956231</v>
      </c>
      <c r="E150" s="19"/>
      <c r="V150" s="14">
        <f t="shared" si="15"/>
        <v>0.00316125503524132</v>
      </c>
      <c r="W150" s="37">
        <f t="shared" si="16"/>
        <v>0.08006445584865673</v>
      </c>
      <c r="X150" s="38">
        <f t="shared" si="17"/>
        <v>71.2</v>
      </c>
    </row>
    <row r="151" spans="1:24" ht="12.75">
      <c r="A151" s="4">
        <v>71.3</v>
      </c>
      <c r="B151" s="8">
        <f t="shared" si="13"/>
        <v>24.039079316169545</v>
      </c>
      <c r="C151" s="13">
        <f t="shared" si="12"/>
        <v>-0.0884954587374267</v>
      </c>
      <c r="D151" s="10">
        <f t="shared" si="14"/>
        <v>0.06205852646383359</v>
      </c>
      <c r="E151" s="19"/>
      <c r="V151" s="14">
        <f t="shared" si="15"/>
        <v>0.0038512607068623343</v>
      </c>
      <c r="W151" s="37">
        <f t="shared" si="16"/>
        <v>0.0884954587374267</v>
      </c>
      <c r="X151" s="38">
        <f t="shared" si="17"/>
        <v>71.3</v>
      </c>
    </row>
    <row r="152" spans="1:24" ht="12.75">
      <c r="A152" s="4">
        <v>71.4</v>
      </c>
      <c r="B152" s="8">
        <f t="shared" si="13"/>
        <v>24.03071091508636</v>
      </c>
      <c r="C152" s="13">
        <f t="shared" si="12"/>
        <v>-0.09686385982061196</v>
      </c>
      <c r="D152" s="10">
        <f t="shared" si="14"/>
        <v>0.06783183460827168</v>
      </c>
      <c r="E152" s="19"/>
      <c r="V152" s="14">
        <f t="shared" si="15"/>
        <v>0.004601157786323923</v>
      </c>
      <c r="W152" s="37">
        <f t="shared" si="16"/>
        <v>0.09686385982061196</v>
      </c>
      <c r="X152" s="38">
        <f t="shared" si="17"/>
        <v>71.4</v>
      </c>
    </row>
    <row r="153" spans="1:24" ht="12.75">
      <c r="A153" s="4">
        <v>71.5</v>
      </c>
      <c r="B153" s="8">
        <f t="shared" si="13"/>
        <v>24.022404843072266</v>
      </c>
      <c r="C153" s="13">
        <f t="shared" si="12"/>
        <v>-0.10516993183470547</v>
      </c>
      <c r="D153" s="10">
        <f t="shared" si="14"/>
        <v>0.07354540687741641</v>
      </c>
      <c r="E153" s="19"/>
      <c r="V153" s="14">
        <f t="shared" si="15"/>
        <v>0.005408926872764729</v>
      </c>
      <c r="W153" s="37">
        <f t="shared" si="16"/>
        <v>0.10516993183470547</v>
      </c>
      <c r="X153" s="38">
        <f t="shared" si="17"/>
        <v>71.5</v>
      </c>
    </row>
    <row r="154" spans="1:24" ht="12.75">
      <c r="A154" s="4">
        <v>71.6</v>
      </c>
      <c r="B154" s="8">
        <f t="shared" si="13"/>
        <v>24.01416082901434</v>
      </c>
      <c r="C154" s="13">
        <f t="shared" si="12"/>
        <v>-0.11341394589263132</v>
      </c>
      <c r="D154" s="10">
        <f t="shared" si="14"/>
        <v>0.07919968288591574</v>
      </c>
      <c r="E154" s="19"/>
      <c r="V154" s="14">
        <f t="shared" si="15"/>
        <v>0.006272589769229614</v>
      </c>
      <c r="W154" s="37">
        <f t="shared" si="16"/>
        <v>0.11341394589263132</v>
      </c>
      <c r="X154" s="38">
        <f t="shared" si="17"/>
        <v>71.6</v>
      </c>
    </row>
    <row r="155" spans="1:24" ht="12.75">
      <c r="A155" s="4">
        <v>71.7</v>
      </c>
      <c r="B155" s="8">
        <f t="shared" si="13"/>
        <v>24.005978603411126</v>
      </c>
      <c r="C155" s="13">
        <f t="shared" si="12"/>
        <v>-0.12159617149584534</v>
      </c>
      <c r="D155" s="10">
        <f t="shared" si="14"/>
        <v>0.08479509867213761</v>
      </c>
      <c r="E155" s="19"/>
      <c r="V155" s="14">
        <f t="shared" si="15"/>
        <v>0.007190208758817553</v>
      </c>
      <c r="W155" s="37">
        <f t="shared" si="16"/>
        <v>0.12159617149584534</v>
      </c>
      <c r="X155" s="38">
        <f t="shared" si="17"/>
        <v>71.7</v>
      </c>
    </row>
    <row r="156" spans="1:24" ht="12.75">
      <c r="A156" s="4">
        <v>71.8</v>
      </c>
      <c r="B156" s="8">
        <f t="shared" si="13"/>
        <v>23.997857898360486</v>
      </c>
      <c r="C156" s="13">
        <f t="shared" si="12"/>
        <v>-0.12971687654648534</v>
      </c>
      <c r="D156" s="10">
        <f t="shared" si="14"/>
        <v>0.09033208673153575</v>
      </c>
      <c r="E156" s="19"/>
      <c r="V156" s="14">
        <f t="shared" si="15"/>
        <v>0.008159885893273698</v>
      </c>
      <c r="W156" s="37">
        <f t="shared" si="16"/>
        <v>0.12971687654648534</v>
      </c>
      <c r="X156" s="38">
        <f t="shared" si="17"/>
        <v>71.8</v>
      </c>
    </row>
    <row r="157" spans="1:24" ht="12.75">
      <c r="A157" s="4">
        <v>71.9</v>
      </c>
      <c r="B157" s="8">
        <f t="shared" si="13"/>
        <v>23.989798447547727</v>
      </c>
      <c r="C157" s="13">
        <f t="shared" si="12"/>
        <v>-0.13777632735924428</v>
      </c>
      <c r="D157" s="10">
        <f t="shared" si="14"/>
        <v>0.095811076049544</v>
      </c>
      <c r="E157" s="19"/>
      <c r="V157" s="14">
        <f t="shared" si="15"/>
        <v>0.009179762293771505</v>
      </c>
      <c r="W157" s="37">
        <f t="shared" si="16"/>
        <v>0.13777632735924428</v>
      </c>
      <c r="X157" s="38">
        <f t="shared" si="17"/>
        <v>71.9</v>
      </c>
    </row>
    <row r="158" spans="1:24" ht="12.75">
      <c r="A158" s="4">
        <v>72</v>
      </c>
      <c r="B158" s="8">
        <f t="shared" si="13"/>
        <v>23.981799986233653</v>
      </c>
      <c r="C158" s="13">
        <f t="shared" si="12"/>
        <v>-0.14577478867331806</v>
      </c>
      <c r="D158" s="10">
        <f t="shared" si="14"/>
        <v>0.10123249213424865</v>
      </c>
      <c r="E158" s="19"/>
      <c r="V158" s="14">
        <f t="shared" si="15"/>
        <v>0.010248017463710714</v>
      </c>
      <c r="W158" s="37">
        <f t="shared" si="16"/>
        <v>0.14577478867331806</v>
      </c>
      <c r="X158" s="38">
        <f t="shared" si="17"/>
        <v>72</v>
      </c>
    </row>
    <row r="159" spans="1:24" ht="12.75">
      <c r="A159" s="4">
        <v>72.1</v>
      </c>
      <c r="B159" s="8">
        <f t="shared" si="13"/>
        <v>23.973862251242927</v>
      </c>
      <c r="C159" s="13">
        <f t="shared" si="12"/>
        <v>-0.1537125236640442</v>
      </c>
      <c r="D159" s="10">
        <f t="shared" si="14"/>
        <v>0.10659675704857435</v>
      </c>
      <c r="E159" s="19"/>
      <c r="V159" s="14">
        <f t="shared" si="15"/>
        <v>0.011362868613272787</v>
      </c>
      <c r="W159" s="37">
        <f t="shared" si="16"/>
        <v>0.1537125236640442</v>
      </c>
      <c r="X159" s="38">
        <f t="shared" si="17"/>
        <v>72.1</v>
      </c>
    </row>
    <row r="160" spans="1:24" ht="12.75">
      <c r="A160" s="4">
        <v>72.2</v>
      </c>
      <c r="B160" s="8">
        <f t="shared" si="13"/>
        <v>23.96598498095235</v>
      </c>
      <c r="C160" s="13">
        <f t="shared" si="12"/>
        <v>-0.16158979395462225</v>
      </c>
      <c r="D160" s="10">
        <f t="shared" si="14"/>
        <v>0.11190428944225918</v>
      </c>
      <c r="E160" s="19"/>
      <c r="V160" s="14">
        <f t="shared" si="15"/>
        <v>0.012522569995576919</v>
      </c>
      <c r="W160" s="37">
        <f t="shared" si="16"/>
        <v>0.16158979395462225</v>
      </c>
      <c r="X160" s="38">
        <f t="shared" si="17"/>
        <v>72.2</v>
      </c>
    </row>
    <row r="161" spans="1:24" ht="12.75">
      <c r="A161" s="4">
        <v>72.3</v>
      </c>
      <c r="B161" s="8">
        <f t="shared" si="13"/>
        <v>23.95816791527936</v>
      </c>
      <c r="C161" s="13">
        <f t="shared" si="12"/>
        <v>-0.16940685962761037</v>
      </c>
      <c r="D161" s="10">
        <f t="shared" si="14"/>
        <v>0.11715550458340966</v>
      </c>
      <c r="E161" s="19"/>
      <c r="V161" s="14">
        <f t="shared" si="15"/>
        <v>0.013725412254193322</v>
      </c>
      <c r="W161" s="37">
        <f t="shared" si="16"/>
        <v>0.16940685962761037</v>
      </c>
      <c r="X161" s="38">
        <f t="shared" si="17"/>
        <v>72.3</v>
      </c>
    </row>
    <row r="162" spans="1:24" ht="12.75">
      <c r="A162" s="4">
        <v>72.4</v>
      </c>
      <c r="B162" s="8">
        <f t="shared" si="13"/>
        <v>23.95041079567061</v>
      </c>
      <c r="C162" s="13">
        <f t="shared" si="12"/>
        <v>-0.1771639792363615</v>
      </c>
      <c r="D162" s="10">
        <f t="shared" si="14"/>
        <v>0.12235081438975241</v>
      </c>
      <c r="E162" s="19"/>
      <c r="V162" s="14">
        <f t="shared" si="15"/>
        <v>0.014969721781835647</v>
      </c>
      <c r="W162" s="37">
        <f t="shared" si="16"/>
        <v>0.1771639792363615</v>
      </c>
      <c r="X162" s="38">
        <f t="shared" si="17"/>
        <v>72.4</v>
      </c>
    </row>
    <row r="163" spans="1:24" ht="12.75">
      <c r="A163" s="4">
        <v>72.5</v>
      </c>
      <c r="B163" s="8">
        <f t="shared" si="13"/>
        <v>23.942713365090636</v>
      </c>
      <c r="C163" s="13">
        <f t="shared" si="12"/>
        <v>-0.18486140981633525</v>
      </c>
      <c r="D163" s="10">
        <f t="shared" si="14"/>
        <v>0.12749062745954157</v>
      </c>
      <c r="E163" s="19"/>
      <c r="V163" s="14">
        <f t="shared" si="15"/>
        <v>0.016253860090027616</v>
      </c>
      <c r="W163" s="37">
        <f t="shared" si="16"/>
        <v>0.18486140981633525</v>
      </c>
      <c r="X163" s="38">
        <f t="shared" si="17"/>
        <v>72.5</v>
      </c>
    </row>
    <row r="164" spans="1:24" ht="12.75">
      <c r="A164" s="4">
        <v>72.6</v>
      </c>
      <c r="B164" s="8">
        <f t="shared" si="13"/>
        <v>23.935075368010654</v>
      </c>
      <c r="C164" s="13">
        <f t="shared" si="12"/>
        <v>-0.19249940689631728</v>
      </c>
      <c r="D164" s="10">
        <f t="shared" si="14"/>
        <v>0.1325753491021469</v>
      </c>
      <c r="E164" s="19"/>
      <c r="V164" s="14">
        <f t="shared" si="15"/>
        <v>0.017576223189556126</v>
      </c>
      <c r="W164" s="37">
        <f t="shared" si="16"/>
        <v>0.19249940689631728</v>
      </c>
      <c r="X164" s="38">
        <f t="shared" si="17"/>
        <v>72.6</v>
      </c>
    </row>
    <row r="165" spans="1:24" ht="12.75">
      <c r="A165" s="4">
        <v>72.7</v>
      </c>
      <c r="B165" s="8">
        <f t="shared" si="13"/>
        <v>23.927496550397372</v>
      </c>
      <c r="C165" s="13">
        <f t="shared" si="12"/>
        <v>-0.20007822450959978</v>
      </c>
      <c r="D165" s="10">
        <f t="shared" si="14"/>
        <v>0.13760538136836298</v>
      </c>
      <c r="E165" s="19"/>
      <c r="V165" s="14">
        <f t="shared" si="15"/>
        <v>0.018935240981532618</v>
      </c>
      <c r="W165" s="37">
        <f t="shared" si="16"/>
        <v>0.20007822450959978</v>
      </c>
      <c r="X165" s="38">
        <f t="shared" si="17"/>
        <v>72.7</v>
      </c>
    </row>
    <row r="166" spans="1:24" ht="12.75">
      <c r="A166" s="4">
        <v>72.8</v>
      </c>
      <c r="B166" s="8">
        <f t="shared" si="13"/>
        <v>23.919976659702055</v>
      </c>
      <c r="C166" s="13">
        <f t="shared" si="12"/>
        <v>-0.20759811520491667</v>
      </c>
      <c r="D166" s="10">
        <f t="shared" si="14"/>
        <v>0.1425811230802999</v>
      </c>
      <c r="E166" s="19"/>
      <c r="V166" s="14">
        <f t="shared" si="15"/>
        <v>0.020329376658839632</v>
      </c>
      <c r="W166" s="37">
        <f t="shared" si="16"/>
        <v>0.20759811520491667</v>
      </c>
      <c r="X166" s="38">
        <f t="shared" si="17"/>
        <v>72.8</v>
      </c>
    </row>
    <row r="167" spans="1:24" ht="12.75">
      <c r="A167" s="4">
        <v>72.9</v>
      </c>
      <c r="B167" s="8">
        <f t="shared" si="13"/>
        <v>23.91251544484956</v>
      </c>
      <c r="C167" s="13">
        <f t="shared" si="12"/>
        <v>-0.21505933005741085</v>
      </c>
      <c r="D167" s="10">
        <f t="shared" si="14"/>
        <v>0.14750296986104997</v>
      </c>
      <c r="E167" s="19"/>
      <c r="V167" s="14">
        <f t="shared" si="15"/>
        <v>0.021757126117829814</v>
      </c>
      <c r="W167" s="37">
        <f t="shared" si="16"/>
        <v>0.21505933005741085</v>
      </c>
      <c r="X167" s="38">
        <f t="shared" si="17"/>
        <v>72.9</v>
      </c>
    </row>
    <row r="168" spans="1:24" ht="12.75">
      <c r="A168" s="4">
        <v>73</v>
      </c>
      <c r="B168" s="8">
        <f t="shared" si="13"/>
        <v>23.905112656227466</v>
      </c>
      <c r="C168" s="13">
        <f t="shared" si="12"/>
        <v>-0.2224621186795055</v>
      </c>
      <c r="D168" s="10">
        <f t="shared" si="14"/>
        <v>0.15237131416404487</v>
      </c>
      <c r="E168" s="19"/>
      <c r="V168" s="14">
        <f t="shared" si="15"/>
        <v>0.02321701738007806</v>
      </c>
      <c r="W168" s="37">
        <f t="shared" si="16"/>
        <v>0.2224621186795055</v>
      </c>
      <c r="X168" s="38">
        <f t="shared" si="17"/>
        <v>73</v>
      </c>
    </row>
    <row r="169" spans="1:24" ht="12.75">
      <c r="A169" s="4">
        <v>73.1</v>
      </c>
      <c r="B169" s="8">
        <f t="shared" si="13"/>
        <v>23.897768045675416</v>
      </c>
      <c r="C169" s="13">
        <f t="shared" si="12"/>
        <v>-0.2298067292315551</v>
      </c>
      <c r="D169" s="10">
        <f t="shared" si="14"/>
        <v>0.15718654530202128</v>
      </c>
      <c r="E169" s="19"/>
      <c r="V169" s="14">
        <f t="shared" si="15"/>
        <v>0.02470761002398439</v>
      </c>
      <c r="W169" s="37">
        <f t="shared" si="16"/>
        <v>0.2298067292315551</v>
      </c>
      <c r="X169" s="38">
        <f t="shared" si="17"/>
        <v>73.1</v>
      </c>
    </row>
    <row r="170" spans="1:24" ht="12.75">
      <c r="A170" s="4">
        <v>73.2</v>
      </c>
      <c r="B170" s="8">
        <f t="shared" si="13"/>
        <v>23.890481366474454</v>
      </c>
      <c r="C170" s="13">
        <f t="shared" si="12"/>
        <v>-0.2370934084325178</v>
      </c>
      <c r="D170" s="10">
        <f t="shared" si="14"/>
        <v>0.16194904947576352</v>
      </c>
      <c r="E170" s="19"/>
      <c r="V170" s="14">
        <f t="shared" si="15"/>
        <v>0.0262274946261033</v>
      </c>
      <c r="W170" s="37">
        <f t="shared" si="16"/>
        <v>0.2370934084325178</v>
      </c>
      <c r="X170" s="38">
        <f t="shared" si="17"/>
        <v>73.2</v>
      </c>
    </row>
    <row r="171" spans="1:24" ht="12.75">
      <c r="A171" s="4">
        <v>73.3</v>
      </c>
      <c r="B171" s="8">
        <f t="shared" si="13"/>
        <v>23.883252373336475</v>
      </c>
      <c r="C171" s="13">
        <f t="shared" si="12"/>
        <v>-0.24432240157049634</v>
      </c>
      <c r="D171" s="10">
        <f t="shared" si="14"/>
        <v>0.16665920980252139</v>
      </c>
      <c r="E171" s="19"/>
      <c r="V171" s="14">
        <f t="shared" si="15"/>
        <v>0.02777529221200084</v>
      </c>
      <c r="W171" s="37">
        <f t="shared" si="16"/>
        <v>0.24432240157049634</v>
      </c>
      <c r="X171" s="38">
        <f t="shared" si="17"/>
        <v>73.3</v>
      </c>
    </row>
    <row r="172" spans="1:24" ht="12.75">
      <c r="A172" s="4">
        <v>73.4</v>
      </c>
      <c r="B172" s="8">
        <f t="shared" si="13"/>
        <v>23.876080822393757</v>
      </c>
      <c r="C172" s="13">
        <f t="shared" si="12"/>
        <v>-0.25149395251321494</v>
      </c>
      <c r="D172" s="10">
        <f t="shared" si="14"/>
        <v>0.17131740634415185</v>
      </c>
      <c r="E172" s="19"/>
      <c r="V172" s="14">
        <f t="shared" si="15"/>
        <v>0.02934965371648724</v>
      </c>
      <c r="W172" s="37">
        <f t="shared" si="16"/>
        <v>0.25149395251321494</v>
      </c>
      <c r="X172" s="38">
        <f t="shared" si="17"/>
        <v>73.4</v>
      </c>
    </row>
    <row r="173" spans="1:24" ht="12.75">
      <c r="A173" s="4">
        <v>73.5</v>
      </c>
      <c r="B173" s="8">
        <f t="shared" si="13"/>
        <v>23.868966471188696</v>
      </c>
      <c r="C173" s="13">
        <f t="shared" si="12"/>
        <v>-0.25860830371827603</v>
      </c>
      <c r="D173" s="10">
        <f t="shared" si="14"/>
        <v>0.17592401613488165</v>
      </c>
      <c r="E173" s="19"/>
      <c r="V173" s="14">
        <f t="shared" si="15"/>
        <v>0.0309492594530261</v>
      </c>
      <c r="W173" s="37">
        <f t="shared" si="16"/>
        <v>0.25860830371827603</v>
      </c>
      <c r="X173" s="38">
        <f t="shared" si="17"/>
        <v>73.5</v>
      </c>
    </row>
    <row r="174" spans="1:24" ht="12.75">
      <c r="A174" s="4">
        <v>73.6</v>
      </c>
      <c r="B174" s="8">
        <f t="shared" si="13"/>
        <v>23.861909078663416</v>
      </c>
      <c r="C174" s="13">
        <f t="shared" si="12"/>
        <v>-0.2656656962435555</v>
      </c>
      <c r="D174" s="10">
        <f t="shared" si="14"/>
        <v>0.18047941320893718</v>
      </c>
      <c r="E174" s="19"/>
      <c r="V174" s="14">
        <f t="shared" si="15"/>
        <v>0.032572818592242286</v>
      </c>
      <c r="W174" s="37">
        <f t="shared" si="16"/>
        <v>0.2656656962435555</v>
      </c>
      <c r="X174" s="38">
        <f t="shared" si="17"/>
        <v>73.6</v>
      </c>
    </row>
    <row r="175" spans="1:24" ht="12.75">
      <c r="A175" s="4">
        <v>73.7</v>
      </c>
      <c r="B175" s="8">
        <f t="shared" si="13"/>
        <v>23.8549084051497</v>
      </c>
      <c r="C175" s="13">
        <f t="shared" si="12"/>
        <v>-0.2726663697572711</v>
      </c>
      <c r="D175" s="10">
        <f t="shared" si="14"/>
        <v>0.184983968627728</v>
      </c>
      <c r="E175" s="19"/>
      <c r="V175" s="14">
        <f t="shared" si="15"/>
        <v>0.03421906864926426</v>
      </c>
      <c r="W175" s="37">
        <f t="shared" si="16"/>
        <v>0.2726663697572711</v>
      </c>
      <c r="X175" s="38">
        <f t="shared" si="17"/>
        <v>73.7</v>
      </c>
    </row>
    <row r="176" spans="1:24" ht="12.75">
      <c r="A176" s="4">
        <v>73.8</v>
      </c>
      <c r="B176" s="8">
        <f t="shared" si="13"/>
        <v>23.847964212358853</v>
      </c>
      <c r="C176" s="13">
        <f t="shared" si="12"/>
        <v>-0.2796105625481182</v>
      </c>
      <c r="D176" s="10">
        <f t="shared" si="14"/>
        <v>0.18943805050685517</v>
      </c>
      <c r="E176" s="19"/>
      <c r="V176" s="14">
        <f t="shared" si="15"/>
        <v>0.03588677497983781</v>
      </c>
      <c r="W176" s="37">
        <f t="shared" si="16"/>
        <v>0.2796105625481182</v>
      </c>
      <c r="X176" s="38">
        <f t="shared" si="17"/>
        <v>73.8</v>
      </c>
    </row>
    <row r="177" spans="1:24" ht="12.75">
      <c r="A177" s="4">
        <v>73.9</v>
      </c>
      <c r="B177" s="8">
        <f t="shared" si="13"/>
        <v>23.84107626337173</v>
      </c>
      <c r="C177" s="13">
        <f t="shared" si="12"/>
        <v>-0.28649851153524253</v>
      </c>
      <c r="D177" s="10">
        <f t="shared" si="14"/>
        <v>0.19384202404278925</v>
      </c>
      <c r="E177" s="19"/>
      <c r="V177" s="14">
        <f t="shared" si="15"/>
        <v>0.037574730285005284</v>
      </c>
      <c r="W177" s="37">
        <f t="shared" si="16"/>
        <v>0.28649851153524253</v>
      </c>
      <c r="X177" s="38">
        <f t="shared" si="17"/>
        <v>73.9</v>
      </c>
    </row>
    <row r="178" spans="1:24" ht="12.75">
      <c r="A178" s="4">
        <v>74</v>
      </c>
      <c r="B178" s="8">
        <f t="shared" si="13"/>
        <v>23.83424432262883</v>
      </c>
      <c r="C178" s="13">
        <f t="shared" si="12"/>
        <v>-0.29333045227814125</v>
      </c>
      <c r="D178" s="10">
        <f t="shared" si="14"/>
        <v>0.19819625153928463</v>
      </c>
      <c r="E178" s="19"/>
      <c r="V178" s="14">
        <f t="shared" si="15"/>
        <v>0.039281754124223384</v>
      </c>
      <c r="W178" s="37">
        <f t="shared" si="16"/>
        <v>0.29333045227814125</v>
      </c>
      <c r="X178" s="38">
        <f t="shared" si="17"/>
        <v>74</v>
      </c>
    </row>
    <row r="179" spans="1:24" ht="12.75">
      <c r="A179" s="4">
        <v>74.1</v>
      </c>
      <c r="B179" s="8">
        <f t="shared" si="13"/>
        <v>23.827468155920453</v>
      </c>
      <c r="C179" s="13">
        <f t="shared" si="12"/>
        <v>-0.30010661898651847</v>
      </c>
      <c r="D179" s="10">
        <f t="shared" si="14"/>
        <v>0.20250109243354825</v>
      </c>
      <c r="E179" s="19"/>
      <c r="V179" s="14">
        <f t="shared" si="15"/>
        <v>0.04100669243678045</v>
      </c>
      <c r="W179" s="37">
        <f t="shared" si="16"/>
        <v>0.30010661898651847</v>
      </c>
      <c r="X179" s="38">
        <f t="shared" si="17"/>
        <v>74.1</v>
      </c>
    </row>
    <row r="180" spans="1:24" ht="12.75">
      <c r="A180" s="4">
        <v>74.2</v>
      </c>
      <c r="B180" s="8">
        <f t="shared" si="13"/>
        <v>23.82074753037701</v>
      </c>
      <c r="C180" s="13">
        <f t="shared" si="12"/>
        <v>-0.3068272445299627</v>
      </c>
      <c r="D180" s="10">
        <f t="shared" si="14"/>
        <v>0.20675690332207727</v>
      </c>
      <c r="E180" s="19"/>
      <c r="V180" s="14">
        <f t="shared" si="15"/>
        <v>0.04274841707133481</v>
      </c>
      <c r="W180" s="37">
        <f t="shared" si="16"/>
        <v>0.3068272445299627</v>
      </c>
      <c r="X180" s="38">
        <f t="shared" si="17"/>
        <v>74.2</v>
      </c>
    </row>
    <row r="181" spans="1:24" ht="12.75">
      <c r="A181" s="4">
        <v>74.3</v>
      </c>
      <c r="B181" s="8">
        <f t="shared" si="13"/>
        <v>23.814082214459322</v>
      </c>
      <c r="C181" s="13">
        <f t="shared" si="12"/>
        <v>-0.3134925604476493</v>
      </c>
      <c r="D181" s="10">
        <f t="shared" si="14"/>
        <v>0.21096403798630503</v>
      </c>
      <c r="E181" s="19"/>
      <c r="V181" s="14">
        <f t="shared" si="15"/>
        <v>0.04450582532348715</v>
      </c>
      <c r="W181" s="37">
        <f t="shared" si="16"/>
        <v>0.3134925604476493</v>
      </c>
      <c r="X181" s="38">
        <f t="shared" si="17"/>
        <v>74.3</v>
      </c>
    </row>
    <row r="182" spans="1:24" ht="12.75">
      <c r="A182" s="4">
        <v>74.4</v>
      </c>
      <c r="B182" s="8">
        <f t="shared" si="13"/>
        <v>23.807471977949103</v>
      </c>
      <c r="C182" s="13">
        <f t="shared" si="12"/>
        <v>-0.3201027969578689</v>
      </c>
      <c r="D182" s="10">
        <f t="shared" si="14"/>
        <v>0.21512284741792265</v>
      </c>
      <c r="E182" s="19"/>
      <c r="V182" s="14">
        <f t="shared" si="15"/>
        <v>0.04627783948119483</v>
      </c>
      <c r="W182" s="37">
        <f t="shared" si="16"/>
        <v>0.3201027969578689</v>
      </c>
      <c r="X182" s="38">
        <f t="shared" si="17"/>
        <v>74.4</v>
      </c>
    </row>
    <row r="183" spans="1:24" ht="12.75">
      <c r="A183" s="4">
        <v>74.5</v>
      </c>
      <c r="B183" s="8">
        <f t="shared" si="13"/>
        <v>23.80091659193944</v>
      </c>
      <c r="C183" s="13">
        <f t="shared" si="12"/>
        <v>-0.326658182967531</v>
      </c>
      <c r="D183" s="10">
        <f t="shared" si="14"/>
        <v>0.21923367984398054</v>
      </c>
      <c r="E183" s="19"/>
      <c r="V183" s="14">
        <f t="shared" si="15"/>
        <v>0.04806340637793296</v>
      </c>
      <c r="W183" s="37">
        <f t="shared" si="16"/>
        <v>0.326658182967531</v>
      </c>
      <c r="X183" s="38">
        <f t="shared" si="17"/>
        <v>74.5</v>
      </c>
    </row>
    <row r="184" spans="1:24" ht="12.75">
      <c r="A184" s="4">
        <v>74.6</v>
      </c>
      <c r="B184" s="8">
        <f t="shared" si="13"/>
        <v>23.794415828825443</v>
      </c>
      <c r="C184" s="13">
        <f t="shared" si="12"/>
        <v>-0.33315894608152874</v>
      </c>
      <c r="D184" s="10">
        <f t="shared" si="14"/>
        <v>0.22329688075169488</v>
      </c>
      <c r="E184" s="19"/>
      <c r="V184" s="14">
        <f t="shared" si="15"/>
        <v>0.04986149695343664</v>
      </c>
      <c r="W184" s="37">
        <f t="shared" si="16"/>
        <v>0.33315894608152874</v>
      </c>
      <c r="X184" s="38">
        <f t="shared" si="17"/>
        <v>74.6</v>
      </c>
    </row>
    <row r="185" spans="1:24" ht="12.75">
      <c r="A185" s="4">
        <v>74.7</v>
      </c>
      <c r="B185" s="8">
        <f t="shared" si="13"/>
        <v>23.787969462294893</v>
      </c>
      <c r="C185" s="13">
        <f t="shared" si="12"/>
        <v>-0.33960531261207905</v>
      </c>
      <c r="D185" s="10">
        <f t="shared" si="14"/>
        <v>0.2273127929130382</v>
      </c>
      <c r="E185" s="19"/>
      <c r="V185" s="14">
        <f t="shared" si="15"/>
        <v>0.051671105821925786</v>
      </c>
      <c r="W185" s="37">
        <f t="shared" si="16"/>
        <v>0.33960531261207905</v>
      </c>
      <c r="X185" s="38">
        <f t="shared" si="17"/>
        <v>74.7</v>
      </c>
    </row>
    <row r="186" spans="1:24" ht="12.75">
      <c r="A186" s="4">
        <v>74.8</v>
      </c>
      <c r="B186" s="8">
        <f t="shared" si="13"/>
        <v>23.781577267318973</v>
      </c>
      <c r="C186" s="13">
        <f t="shared" si="12"/>
        <v>-0.34599750758799885</v>
      </c>
      <c r="D186" s="10">
        <f t="shared" si="14"/>
        <v>0.23128175640909016</v>
      </c>
      <c r="E186" s="19"/>
      <c r="V186" s="14">
        <f t="shared" si="15"/>
        <v>0.05349125084767371</v>
      </c>
      <c r="W186" s="37">
        <f t="shared" si="16"/>
        <v>0.34599750758799885</v>
      </c>
      <c r="X186" s="38">
        <f t="shared" si="17"/>
        <v>74.8</v>
      </c>
    </row>
    <row r="187" spans="1:24" ht="12.75">
      <c r="A187" s="4">
        <v>74.9</v>
      </c>
      <c r="B187" s="8">
        <f t="shared" si="13"/>
        <v>23.775239020143207</v>
      </c>
      <c r="C187" s="13">
        <f t="shared" si="12"/>
        <v>-0.35233575476376444</v>
      </c>
      <c r="D187" s="10">
        <f t="shared" si="14"/>
        <v>0.23520410865404834</v>
      </c>
      <c r="E187" s="19"/>
      <c r="V187" s="14">
        <f t="shared" si="15"/>
        <v>0.055320972727745374</v>
      </c>
      <c r="W187" s="37">
        <f t="shared" si="16"/>
        <v>0.35233575476376444</v>
      </c>
      <c r="X187" s="38">
        <f t="shared" si="17"/>
        <v>74.9</v>
      </c>
    </row>
    <row r="188" spans="1:24" ht="12.75">
      <c r="A188" s="4">
        <v>75</v>
      </c>
      <c r="B188" s="8">
        <f t="shared" si="13"/>
        <v>23.768954498278294</v>
      </c>
      <c r="C188" s="13">
        <f t="shared" si="12"/>
        <v>-0.35862027662867746</v>
      </c>
      <c r="D188" s="10">
        <f t="shared" si="14"/>
        <v>0.2390801844191183</v>
      </c>
      <c r="E188" s="19"/>
      <c r="V188" s="14">
        <f t="shared" si="15"/>
        <v>0.05715933458187961</v>
      </c>
      <c r="W188" s="37">
        <f t="shared" si="16"/>
        <v>0.35862027662867746</v>
      </c>
      <c r="X188" s="38">
        <f t="shared" si="17"/>
        <v>75</v>
      </c>
    </row>
    <row r="189" spans="1:24" ht="12.75">
      <c r="A189" s="4">
        <v>75.1</v>
      </c>
      <c r="B189" s="8">
        <f t="shared" si="13"/>
        <v>23.762723480491186</v>
      </c>
      <c r="C189" s="13">
        <f t="shared" si="12"/>
        <v>-0.3648512944157858</v>
      </c>
      <c r="D189" s="10">
        <f t="shared" si="14"/>
        <v>0.24291031585604914</v>
      </c>
      <c r="E189" s="19"/>
      <c r="V189" s="14">
        <f t="shared" si="15"/>
        <v>0.05900542154928556</v>
      </c>
      <c r="W189" s="37">
        <f t="shared" si="16"/>
        <v>0.3648512944157858</v>
      </c>
      <c r="X189" s="38">
        <f t="shared" si="17"/>
        <v>75.1</v>
      </c>
    </row>
    <row r="190" spans="1:24" ht="12.75">
      <c r="A190" s="4">
        <v>75.2</v>
      </c>
      <c r="B190" s="8">
        <f t="shared" si="13"/>
        <v>23.756545746796075</v>
      </c>
      <c r="C190" s="13">
        <f t="shared" si="12"/>
        <v>-0.3710290281108968</v>
      </c>
      <c r="D190" s="10">
        <f t="shared" si="14"/>
        <v>0.24669483252054306</v>
      </c>
      <c r="E190" s="19"/>
      <c r="V190" s="14">
        <f t="shared" si="15"/>
        <v>0.06085834039233879</v>
      </c>
      <c r="W190" s="37">
        <f t="shared" si="16"/>
        <v>0.3710290281108968</v>
      </c>
      <c r="X190" s="38">
        <f t="shared" si="17"/>
        <v>75.2</v>
      </c>
    </row>
    <row r="191" spans="1:24" ht="12.75">
      <c r="A191" s="4">
        <v>75.3</v>
      </c>
      <c r="B191" s="8">
        <f t="shared" si="13"/>
        <v>23.750421078445637</v>
      </c>
      <c r="C191" s="13">
        <f t="shared" si="12"/>
        <v>-0.3771536964613347</v>
      </c>
      <c r="D191" s="10">
        <f t="shared" si="14"/>
        <v>0.25043406139530855</v>
      </c>
      <c r="E191" s="19"/>
      <c r="V191" s="14">
        <f t="shared" si="15"/>
        <v>0.06271721910694918</v>
      </c>
      <c r="W191" s="37">
        <f t="shared" si="16"/>
        <v>0.3771536964613347</v>
      </c>
      <c r="X191" s="38">
        <f t="shared" si="17"/>
        <v>75.3</v>
      </c>
    </row>
    <row r="192" spans="1:24" ht="12.75">
      <c r="A192" s="4">
        <v>75.4</v>
      </c>
      <c r="B192" s="8">
        <f t="shared" si="13"/>
        <v>23.744349257922234</v>
      </c>
      <c r="C192" s="13">
        <f t="shared" si="12"/>
        <v>-0.38322551698473717</v>
      </c>
      <c r="D192" s="10">
        <f t="shared" si="14"/>
        <v>0.25412832691295567</v>
      </c>
      <c r="E192" s="19"/>
      <c r="V192" s="14">
        <f t="shared" si="15"/>
        <v>0.06458120653957806</v>
      </c>
      <c r="W192" s="37">
        <f t="shared" si="16"/>
        <v>0.38322551698473717</v>
      </c>
      <c r="X192" s="38">
        <f t="shared" si="17"/>
        <v>75.4</v>
      </c>
    </row>
    <row r="193" spans="1:24" ht="12.75">
      <c r="A193" s="4">
        <v>75.5</v>
      </c>
      <c r="B193" s="8">
        <f t="shared" si="13"/>
        <v>23.738330068929187</v>
      </c>
      <c r="C193" s="13">
        <f t="shared" si="12"/>
        <v>-0.3892447059777844</v>
      </c>
      <c r="D193" s="10">
        <f t="shared" si="14"/>
        <v>0.2577779509786651</v>
      </c>
      <c r="E193" s="19"/>
      <c r="V193" s="14">
        <f t="shared" si="15"/>
        <v>0.06644947201075908</v>
      </c>
      <c r="W193" s="37">
        <f t="shared" si="16"/>
        <v>0.3892447059777844</v>
      </c>
      <c r="X193" s="38">
        <f t="shared" si="17"/>
        <v>75.5</v>
      </c>
    </row>
    <row r="194" spans="1:24" ht="12.75">
      <c r="A194" s="4">
        <v>75.6</v>
      </c>
      <c r="B194" s="8">
        <f t="shared" si="13"/>
        <v>23.732363296382214</v>
      </c>
      <c r="C194" s="13">
        <f t="shared" si="12"/>
        <v>-0.39521147852475735</v>
      </c>
      <c r="D194" s="10">
        <f t="shared" si="14"/>
        <v>0.26138325299256443</v>
      </c>
      <c r="E194" s="19"/>
      <c r="V194" s="14">
        <f t="shared" si="15"/>
        <v>0.06832120494497494</v>
      </c>
      <c r="W194" s="37">
        <f t="shared" si="16"/>
        <v>0.39521147852475735</v>
      </c>
      <c r="X194" s="38">
        <f t="shared" si="17"/>
        <v>75.6</v>
      </c>
    </row>
    <row r="195" spans="1:24" ht="12.75">
      <c r="A195" s="4">
        <v>75.7</v>
      </c>
      <c r="B195" s="8">
        <f t="shared" si="13"/>
        <v>23.72644872640084</v>
      </c>
      <c r="C195" s="13">
        <f t="shared" si="12"/>
        <v>-0.4011260485061321</v>
      </c>
      <c r="D195" s="10">
        <f t="shared" si="14"/>
        <v>0.2649445498719499</v>
      </c>
      <c r="E195" s="19"/>
      <c r="V195" s="14">
        <f t="shared" si="15"/>
        <v>0.07019561450685013</v>
      </c>
      <c r="W195" s="37">
        <f t="shared" si="16"/>
        <v>0.4011260485061321</v>
      </c>
      <c r="X195" s="38">
        <f t="shared" si="17"/>
        <v>75.7</v>
      </c>
    </row>
    <row r="196" spans="1:24" ht="12.75">
      <c r="A196" s="4">
        <v>75.8</v>
      </c>
      <c r="B196" s="8">
        <f t="shared" si="13"/>
        <v>23.720586146299972</v>
      </c>
      <c r="C196" s="13">
        <f t="shared" si="12"/>
        <v>-0.40698862860699947</v>
      </c>
      <c r="D196" s="10">
        <f t="shared" si="14"/>
        <v>0.26846215607321866</v>
      </c>
      <c r="E196" s="19"/>
      <c r="V196" s="14">
        <f t="shared" si="15"/>
        <v>0.07207192924348121</v>
      </c>
      <c r="W196" s="37">
        <f t="shared" si="16"/>
        <v>0.40698862860699947</v>
      </c>
      <c r="X196" s="38">
        <f t="shared" si="17"/>
        <v>75.8</v>
      </c>
    </row>
    <row r="197" spans="1:24" ht="12.75">
      <c r="A197" s="4">
        <v>75.9</v>
      </c>
      <c r="B197" s="8">
        <f t="shared" si="13"/>
        <v>23.714775344581454</v>
      </c>
      <c r="C197" s="13">
        <f t="shared" si="12"/>
        <v>-0.41279943032551714</v>
      </c>
      <c r="D197" s="10">
        <f t="shared" si="14"/>
        <v>0.27193638361364764</v>
      </c>
      <c r="E197" s="19"/>
      <c r="V197" s="14">
        <f t="shared" si="15"/>
        <v>0.07394939673286893</v>
      </c>
      <c r="W197" s="37">
        <f t="shared" si="16"/>
        <v>0.41279943032551714</v>
      </c>
      <c r="X197" s="38">
        <f t="shared" si="17"/>
        <v>75.9</v>
      </c>
    </row>
    <row r="198" spans="1:24" ht="12.75">
      <c r="A198" s="4">
        <v>76</v>
      </c>
      <c r="B198" s="8">
        <f t="shared" si="13"/>
        <v>23.70901611092575</v>
      </c>
      <c r="C198" s="13">
        <f t="shared" si="12"/>
        <v>-0.4185586639812229</v>
      </c>
      <c r="D198" s="10">
        <f t="shared" si="14"/>
        <v>0.2753675420929098</v>
      </c>
      <c r="E198" s="19"/>
      <c r="V198" s="14">
        <f t="shared" si="15"/>
        <v>0.07582728323829045</v>
      </c>
      <c r="W198" s="37">
        <f t="shared" si="16"/>
        <v>0.4185586639812229</v>
      </c>
      <c r="X198" s="38">
        <f t="shared" si="17"/>
        <v>76</v>
      </c>
    </row>
    <row r="199" spans="1:24" ht="12.75">
      <c r="A199" s="4">
        <v>76.1</v>
      </c>
      <c r="B199" s="8">
        <f t="shared" si="13"/>
        <v>23.703308236183716</v>
      </c>
      <c r="C199" s="13">
        <f t="shared" si="12"/>
        <v>-0.4242665387232556</v>
      </c>
      <c r="D199" s="10">
        <f t="shared" si="14"/>
        <v>0.27875593871435983</v>
      </c>
      <c r="E199" s="19"/>
      <c r="V199" s="14">
        <f t="shared" si="15"/>
        <v>0.07770487336852393</v>
      </c>
      <c r="W199" s="37">
        <f t="shared" si="16"/>
        <v>0.4242665387232556</v>
      </c>
      <c r="X199" s="38">
        <f t="shared" si="17"/>
        <v>76.1</v>
      </c>
    </row>
    <row r="200" spans="1:24" ht="12.75">
      <c r="A200" s="4">
        <v>76.2</v>
      </c>
      <c r="B200" s="8">
        <f t="shared" si="13"/>
        <v>23.69765151236841</v>
      </c>
      <c r="C200" s="13">
        <f aca="true" t="shared" si="18" ref="C200:C263">B200-$B$3</f>
        <v>-0.42992326253856206</v>
      </c>
      <c r="D200" s="10">
        <f t="shared" si="14"/>
        <v>0.2821018783061431</v>
      </c>
      <c r="E200" s="19"/>
      <c r="V200" s="14">
        <f t="shared" si="15"/>
        <v>0.07958146974385397</v>
      </c>
      <c r="W200" s="37">
        <f t="shared" si="16"/>
        <v>0.42992326253856206</v>
      </c>
      <c r="X200" s="38">
        <f t="shared" si="17"/>
        <v>76.2</v>
      </c>
    </row>
    <row r="201" spans="1:24" ht="12.75">
      <c r="A201" s="4">
        <v>76.3</v>
      </c>
      <c r="B201" s="8">
        <f aca="true" t="shared" si="19" ref="B201:B264">DEGREES(ASIN((A201^2+$A$3^2-$C$5^2)/(2*A201*$A$3)))</f>
        <v>23.692045732646914</v>
      </c>
      <c r="C201" s="13">
        <f t="shared" si="18"/>
        <v>-0.4355290422600575</v>
      </c>
      <c r="D201" s="10">
        <f aca="true" t="shared" si="20" ref="D201:D264">ABS(50*C201)/A201</f>
        <v>0.2854056633421085</v>
      </c>
      <c r="E201" s="19"/>
      <c r="V201" s="14">
        <f aca="true" t="shared" si="21" ref="V201:V264">D201^2</f>
        <v>0.08145639266774897</v>
      </c>
      <c r="W201" s="37">
        <f aca="true" t="shared" si="22" ref="W201:W264">-C201</f>
        <v>0.4355290422600575</v>
      </c>
      <c r="X201" s="38">
        <f aca="true" t="shared" si="23" ref="X201:X264">A201</f>
        <v>76.3</v>
      </c>
    </row>
    <row r="202" spans="1:24" ht="12.75">
      <c r="A202" s="4">
        <v>76.4</v>
      </c>
      <c r="B202" s="8">
        <f t="shared" si="19"/>
        <v>23.686490691332352</v>
      </c>
      <c r="C202" s="13">
        <f t="shared" si="18"/>
        <v>-0.44108408357461926</v>
      </c>
      <c r="D202" s="10">
        <f t="shared" si="20"/>
        <v>0.2886675939624471</v>
      </c>
      <c r="E202" s="19"/>
      <c r="V202" s="14">
        <f t="shared" si="21"/>
        <v>0.08332897980406824</v>
      </c>
      <c r="W202" s="37">
        <f t="shared" si="22"/>
        <v>0.44108408357461926</v>
      </c>
      <c r="X202" s="38">
        <f t="shared" si="23"/>
        <v>76.4</v>
      </c>
    </row>
    <row r="203" spans="1:24" ht="12.75">
      <c r="A203" s="4">
        <v>76.5</v>
      </c>
      <c r="B203" s="8">
        <f t="shared" si="19"/>
        <v>23.680986183875927</v>
      </c>
      <c r="C203" s="13">
        <f t="shared" si="18"/>
        <v>-0.44658859103104476</v>
      </c>
      <c r="D203" s="10">
        <f t="shared" si="20"/>
        <v>0.2918879679941469</v>
      </c>
      <c r="E203" s="19"/>
      <c r="V203" s="14">
        <f t="shared" si="21"/>
        <v>0.08519858585975212</v>
      </c>
      <c r="W203" s="37">
        <f t="shared" si="22"/>
        <v>0.44658859103104476</v>
      </c>
      <c r="X203" s="38">
        <f t="shared" si="23"/>
        <v>76.5</v>
      </c>
    </row>
    <row r="204" spans="1:24" ht="12.75">
      <c r="A204" s="4">
        <v>76.6</v>
      </c>
      <c r="B204" s="8">
        <f t="shared" si="19"/>
        <v>23.675532006858894</v>
      </c>
      <c r="C204" s="13">
        <f t="shared" si="18"/>
        <v>-0.4520427680480772</v>
      </c>
      <c r="D204" s="10">
        <f t="shared" si="20"/>
        <v>0.2950670809713298</v>
      </c>
      <c r="E204" s="19"/>
      <c r="V204" s="14">
        <f t="shared" si="21"/>
        <v>0.08706458227294128</v>
      </c>
      <c r="W204" s="37">
        <f t="shared" si="22"/>
        <v>0.4520427680480772</v>
      </c>
      <c r="X204" s="38">
        <f t="shared" si="23"/>
        <v>76.6</v>
      </c>
    </row>
    <row r="205" spans="1:24" ht="12.75">
      <c r="A205" s="4">
        <v>76.7</v>
      </c>
      <c r="B205" s="8">
        <f t="shared" si="19"/>
        <v>23.670127957984864</v>
      </c>
      <c r="C205" s="13">
        <f t="shared" si="18"/>
        <v>-0.45744681692210776</v>
      </c>
      <c r="D205" s="10">
        <f t="shared" si="20"/>
        <v>0.29820522615522016</v>
      </c>
      <c r="E205" s="19"/>
      <c r="V205" s="14">
        <f t="shared" si="21"/>
        <v>0.088926356906286</v>
      </c>
      <c r="W205" s="37">
        <f t="shared" si="22"/>
        <v>0.45744681692210776</v>
      </c>
      <c r="X205" s="38">
        <f t="shared" si="23"/>
        <v>76.7</v>
      </c>
    </row>
    <row r="206" spans="1:24" ht="12.75">
      <c r="A206" s="4">
        <v>76.8</v>
      </c>
      <c r="B206" s="8">
        <f t="shared" si="19"/>
        <v>23.664773836071888</v>
      </c>
      <c r="C206" s="13">
        <f t="shared" si="18"/>
        <v>-0.462800938835084</v>
      </c>
      <c r="D206" s="10">
        <f t="shared" si="20"/>
        <v>0.30130269455409114</v>
      </c>
      <c r="E206" s="19"/>
      <c r="V206" s="14">
        <f t="shared" si="21"/>
        <v>0.09078331374555594</v>
      </c>
      <c r="W206" s="37">
        <f t="shared" si="22"/>
        <v>0.462800938835084</v>
      </c>
      <c r="X206" s="38">
        <f t="shared" si="23"/>
        <v>76.8</v>
      </c>
    </row>
    <row r="207" spans="1:24" ht="12.75">
      <c r="A207" s="4">
        <v>76.9</v>
      </c>
      <c r="B207" s="8">
        <f t="shared" si="19"/>
        <v>23.659469441044855</v>
      </c>
      <c r="C207" s="13">
        <f t="shared" si="18"/>
        <v>-0.46810533386211617</v>
      </c>
      <c r="D207" s="10">
        <f t="shared" si="20"/>
        <v>0.3043597749428583</v>
      </c>
      <c r="E207" s="19"/>
      <c r="V207" s="14">
        <f t="shared" si="21"/>
        <v>0.09263487260326736</v>
      </c>
      <c r="W207" s="37">
        <f t="shared" si="22"/>
        <v>0.46810533386211617</v>
      </c>
      <c r="X207" s="38">
        <f t="shared" si="23"/>
        <v>76.9</v>
      </c>
    </row>
    <row r="208" spans="1:24" ht="12.75">
      <c r="A208" s="4">
        <v>77</v>
      </c>
      <c r="B208" s="8">
        <f t="shared" si="19"/>
        <v>23.654214573927753</v>
      </c>
      <c r="C208" s="13">
        <f t="shared" si="18"/>
        <v>-0.4733602009792186</v>
      </c>
      <c r="D208" s="10">
        <f t="shared" si="20"/>
        <v>0.3073767538826095</v>
      </c>
      <c r="E208" s="19"/>
      <c r="V208" s="14">
        <f t="shared" si="21"/>
        <v>0.09448046882741029</v>
      </c>
      <c r="W208" s="37">
        <f t="shared" si="22"/>
        <v>0.4733602009792186</v>
      </c>
      <c r="X208" s="38">
        <f t="shared" si="23"/>
        <v>77</v>
      </c>
    </row>
    <row r="209" spans="1:24" ht="12.75">
      <c r="A209" s="4">
        <v>77.1</v>
      </c>
      <c r="B209" s="8">
        <f t="shared" si="19"/>
        <v>23.649009036836137</v>
      </c>
      <c r="C209" s="13">
        <f t="shared" si="18"/>
        <v>-0.47856573807083436</v>
      </c>
      <c r="D209" s="10">
        <f t="shared" si="20"/>
        <v>0.3103539157398407</v>
      </c>
      <c r="E209" s="19"/>
      <c r="V209" s="14">
        <f t="shared" si="21"/>
        <v>0.09631955301505216</v>
      </c>
      <c r="W209" s="37">
        <f t="shared" si="22"/>
        <v>0.47856573807083436</v>
      </c>
      <c r="X209" s="38">
        <f t="shared" si="23"/>
        <v>77.1</v>
      </c>
    </row>
    <row r="210" spans="1:24" ht="12.75">
      <c r="A210" s="4">
        <v>77.2</v>
      </c>
      <c r="B210" s="8">
        <f t="shared" si="19"/>
        <v>23.643852632969587</v>
      </c>
      <c r="C210" s="13">
        <f t="shared" si="18"/>
        <v>-0.4837221419373847</v>
      </c>
      <c r="D210" s="10">
        <f t="shared" si="20"/>
        <v>0.31329154270556003</v>
      </c>
      <c r="E210" s="19"/>
      <c r="V210" s="14">
        <f t="shared" si="21"/>
        <v>0.09815159073082974</v>
      </c>
      <c r="W210" s="37">
        <f t="shared" si="22"/>
        <v>0.4837221419373847</v>
      </c>
      <c r="X210" s="38">
        <f t="shared" si="23"/>
        <v>77.2</v>
      </c>
    </row>
    <row r="211" spans="1:24" ht="12.75">
      <c r="A211" s="4">
        <v>77.3</v>
      </c>
      <c r="B211" s="8">
        <f t="shared" si="19"/>
        <v>23.63874516660424</v>
      </c>
      <c r="C211" s="13">
        <f t="shared" si="18"/>
        <v>-0.4888296083027299</v>
      </c>
      <c r="D211" s="10">
        <f t="shared" si="20"/>
        <v>0.31618991481418496</v>
      </c>
      <c r="E211" s="19"/>
      <c r="V211" s="14">
        <f t="shared" si="21"/>
        <v>0.09997606223020154</v>
      </c>
      <c r="W211" s="37">
        <f t="shared" si="22"/>
        <v>0.4888296083027299</v>
      </c>
      <c r="X211" s="38">
        <f t="shared" si="23"/>
        <v>77.3</v>
      </c>
    </row>
    <row r="212" spans="1:24" ht="12.75">
      <c r="A212" s="4">
        <v>77.4</v>
      </c>
      <c r="B212" s="8">
        <f t="shared" si="19"/>
        <v>23.63368644308542</v>
      </c>
      <c r="C212" s="13">
        <f t="shared" si="18"/>
        <v>-0.4938883318215517</v>
      </c>
      <c r="D212" s="10">
        <f t="shared" si="20"/>
        <v>0.3190493099622427</v>
      </c>
      <c r="E212" s="19"/>
      <c r="V212" s="14">
        <f t="shared" si="21"/>
        <v>0.1017924621873832</v>
      </c>
      <c r="W212" s="37">
        <f t="shared" si="22"/>
        <v>0.4938883318215517</v>
      </c>
      <c r="X212" s="38">
        <f t="shared" si="23"/>
        <v>77.4</v>
      </c>
    </row>
    <row r="213" spans="1:24" ht="12.75">
      <c r="A213" s="4">
        <v>77.5</v>
      </c>
      <c r="B213" s="8">
        <f t="shared" si="19"/>
        <v>23.628676268820275</v>
      </c>
      <c r="C213" s="13">
        <f t="shared" si="18"/>
        <v>-0.4988985060866966</v>
      </c>
      <c r="D213" s="10">
        <f t="shared" si="20"/>
        <v>0.321870003926901</v>
      </c>
      <c r="E213" s="19"/>
      <c r="V213" s="14">
        <f t="shared" si="21"/>
        <v>0.10360029942790328</v>
      </c>
      <c r="W213" s="37">
        <f t="shared" si="22"/>
        <v>0.4988985060866966</v>
      </c>
      <c r="X213" s="38">
        <f t="shared" si="23"/>
        <v>77.5</v>
      </c>
    </row>
    <row r="214" spans="1:24" ht="12.75">
      <c r="A214" s="4">
        <v>77.6</v>
      </c>
      <c r="B214" s="8">
        <f t="shared" si="19"/>
        <v>23.62371445127051</v>
      </c>
      <c r="C214" s="13">
        <f t="shared" si="18"/>
        <v>-0.5038603236364629</v>
      </c>
      <c r="D214" s="10">
        <f t="shared" si="20"/>
        <v>0.32465227038431893</v>
      </c>
      <c r="E214" s="19"/>
      <c r="V214" s="14">
        <f t="shared" si="21"/>
        <v>0.10539909666569293</v>
      </c>
      <c r="W214" s="37">
        <f t="shared" si="22"/>
        <v>0.5038603236364629</v>
      </c>
      <c r="X214" s="38">
        <f t="shared" si="23"/>
        <v>77.6</v>
      </c>
    </row>
    <row r="215" spans="1:24" ht="12.75">
      <c r="A215" s="4">
        <v>77.7</v>
      </c>
      <c r="B215" s="8">
        <f t="shared" si="19"/>
        <v>23.618800798945166</v>
      </c>
      <c r="C215" s="13">
        <f t="shared" si="18"/>
        <v>-0.5087739759618053</v>
      </c>
      <c r="D215" s="10">
        <f t="shared" si="20"/>
        <v>0.3273963809278026</v>
      </c>
      <c r="E215" s="19"/>
      <c r="V215" s="14">
        <f t="shared" si="21"/>
        <v>0.10718839024462283</v>
      </c>
      <c r="W215" s="37">
        <f t="shared" si="22"/>
        <v>0.5087739759618053</v>
      </c>
      <c r="X215" s="38">
        <f t="shared" si="23"/>
        <v>77.7</v>
      </c>
    </row>
    <row r="216" spans="1:24" ht="12.75">
      <c r="A216" s="4">
        <v>77.8</v>
      </c>
      <c r="B216" s="8">
        <f t="shared" si="19"/>
        <v>23.613935121393503</v>
      </c>
      <c r="C216" s="13">
        <f t="shared" si="18"/>
        <v>-0.5136396535134686</v>
      </c>
      <c r="D216" s="10">
        <f t="shared" si="20"/>
        <v>0.33010260508577677</v>
      </c>
      <c r="E216" s="19"/>
      <c r="V216" s="14">
        <f t="shared" si="21"/>
        <v>0.10896772988441629</v>
      </c>
      <c r="W216" s="37">
        <f t="shared" si="22"/>
        <v>0.5136396535134686</v>
      </c>
      <c r="X216" s="38">
        <f t="shared" si="23"/>
        <v>77.8</v>
      </c>
    </row>
    <row r="217" spans="1:24" ht="12.75">
      <c r="A217" s="4">
        <v>77.9</v>
      </c>
      <c r="B217" s="8">
        <f t="shared" si="19"/>
        <v>23.60911722919785</v>
      </c>
      <c r="C217" s="13">
        <f t="shared" si="18"/>
        <v>-0.5184575457091221</v>
      </c>
      <c r="D217" s="10">
        <f t="shared" si="20"/>
        <v>0.3327712103396162</v>
      </c>
      <c r="E217" s="19"/>
      <c r="V217" s="14">
        <f t="shared" si="21"/>
        <v>0.11073667843089309</v>
      </c>
      <c r="W217" s="37">
        <f t="shared" si="22"/>
        <v>0.5184575457091221</v>
      </c>
      <c r="X217" s="38">
        <f t="shared" si="23"/>
        <v>77.9</v>
      </c>
    </row>
    <row r="218" spans="1:24" ht="12.75">
      <c r="A218" s="4">
        <v>78</v>
      </c>
      <c r="B218" s="8">
        <f t="shared" si="19"/>
        <v>23.604346933966582</v>
      </c>
      <c r="C218" s="13">
        <f t="shared" si="18"/>
        <v>-0.5232278409403897</v>
      </c>
      <c r="D218" s="10">
        <f t="shared" si="20"/>
        <v>0.3354024621412754</v>
      </c>
      <c r="E218" s="19"/>
      <c r="V218" s="14">
        <f t="shared" si="21"/>
        <v>0.11249481161042968</v>
      </c>
      <c r="W218" s="37">
        <f t="shared" si="22"/>
        <v>0.5232278409403897</v>
      </c>
      <c r="X218" s="38">
        <f t="shared" si="23"/>
        <v>78</v>
      </c>
    </row>
    <row r="219" spans="1:24" ht="12.75">
      <c r="A219" s="4">
        <v>78.1</v>
      </c>
      <c r="B219" s="8">
        <f t="shared" si="19"/>
        <v>23.59962404832718</v>
      </c>
      <c r="C219" s="13">
        <f t="shared" si="18"/>
        <v>-0.5279507265797925</v>
      </c>
      <c r="D219" s="10">
        <f t="shared" si="20"/>
        <v>0.33799662393072505</v>
      </c>
      <c r="E219" s="19"/>
      <c r="V219" s="14">
        <f t="shared" si="21"/>
        <v>0.11424171778856798</v>
      </c>
      <c r="W219" s="37">
        <f t="shared" si="22"/>
        <v>0.5279507265797925</v>
      </c>
      <c r="X219" s="38">
        <f t="shared" si="23"/>
        <v>78.1</v>
      </c>
    </row>
    <row r="220" spans="1:24" ht="12.75">
      <c r="A220" s="4">
        <v>78.2</v>
      </c>
      <c r="B220" s="8">
        <f t="shared" si="19"/>
        <v>23.594948385919256</v>
      </c>
      <c r="C220" s="13">
        <f t="shared" si="18"/>
        <v>-0.5326263889877154</v>
      </c>
      <c r="D220" s="10">
        <f t="shared" si="20"/>
        <v>0.3405539571532707</v>
      </c>
      <c r="E220" s="19"/>
      <c r="V220" s="14">
        <f t="shared" si="21"/>
        <v>0.11597699773275173</v>
      </c>
      <c r="W220" s="37">
        <f t="shared" si="22"/>
        <v>0.5326263889877154</v>
      </c>
      <c r="X220" s="38">
        <f t="shared" si="23"/>
        <v>78.2</v>
      </c>
    </row>
    <row r="221" spans="1:24" ht="12.75">
      <c r="A221" s="4">
        <v>78.3</v>
      </c>
      <c r="B221" s="8">
        <f t="shared" si="19"/>
        <v>23.59031976138774</v>
      </c>
      <c r="C221" s="13">
        <f t="shared" si="18"/>
        <v>-0.537255013519232</v>
      </c>
      <c r="D221" s="10">
        <f t="shared" si="20"/>
        <v>0.3430747212766488</v>
      </c>
      <c r="E221" s="19"/>
      <c r="V221" s="14">
        <f t="shared" si="21"/>
        <v>0.11770026437905025</v>
      </c>
      <c r="W221" s="37">
        <f t="shared" si="22"/>
        <v>0.537255013519232</v>
      </c>
      <c r="X221" s="38">
        <f t="shared" si="23"/>
        <v>78.3</v>
      </c>
    </row>
    <row r="222" spans="1:24" ht="12.75">
      <c r="A222" s="4">
        <v>78.4</v>
      </c>
      <c r="B222" s="8">
        <f t="shared" si="19"/>
        <v>23.585737990376014</v>
      </c>
      <c r="C222" s="13">
        <f t="shared" si="18"/>
        <v>-0.5418367845309575</v>
      </c>
      <c r="D222" s="10">
        <f t="shared" si="20"/>
        <v>0.3455591738080086</v>
      </c>
      <c r="E222" s="19"/>
      <c r="V222" s="14">
        <f t="shared" si="21"/>
        <v>0.1194111426028735</v>
      </c>
      <c r="W222" s="37">
        <f t="shared" si="22"/>
        <v>0.5418367845309575</v>
      </c>
      <c r="X222" s="38">
        <f t="shared" si="23"/>
        <v>78.4</v>
      </c>
    </row>
    <row r="223" spans="1:24" ht="12.75">
      <c r="A223" s="4">
        <v>78.5</v>
      </c>
      <c r="B223" s="8">
        <f t="shared" si="19"/>
        <v>23.5812028895192</v>
      </c>
      <c r="C223" s="13">
        <f t="shared" si="18"/>
        <v>-0.5463718853877708</v>
      </c>
      <c r="D223" s="10">
        <f t="shared" si="20"/>
        <v>0.348007570310682</v>
      </c>
      <c r="E223" s="19"/>
      <c r="V223" s="14">
        <f t="shared" si="21"/>
        <v>0.1211092689935443</v>
      </c>
      <c r="W223" s="37">
        <f t="shared" si="22"/>
        <v>0.5463718853877708</v>
      </c>
      <c r="X223" s="38">
        <f t="shared" si="23"/>
        <v>78.5</v>
      </c>
    </row>
    <row r="224" spans="1:24" ht="12.75">
      <c r="A224" s="4">
        <v>78.6</v>
      </c>
      <c r="B224" s="8">
        <f t="shared" si="19"/>
        <v>23.57671427643747</v>
      </c>
      <c r="C224" s="13">
        <f t="shared" si="18"/>
        <v>-0.5508604984695005</v>
      </c>
      <c r="D224" s="10">
        <f t="shared" si="20"/>
        <v>0.35042016442080187</v>
      </c>
      <c r="E224" s="19"/>
      <c r="V224" s="14">
        <f t="shared" si="21"/>
        <v>0.12279429163270182</v>
      </c>
      <c r="W224" s="37">
        <f t="shared" si="22"/>
        <v>0.5508604984695005</v>
      </c>
      <c r="X224" s="38">
        <f t="shared" si="23"/>
        <v>78.6</v>
      </c>
    </row>
    <row r="225" spans="1:24" ht="12.75">
      <c r="A225" s="4">
        <v>78.7</v>
      </c>
      <c r="B225" s="8">
        <f t="shared" si="19"/>
        <v>23.572271969729382</v>
      </c>
      <c r="C225" s="13">
        <f t="shared" si="18"/>
        <v>-0.5553028051775897</v>
      </c>
      <c r="D225" s="10">
        <f t="shared" si="20"/>
        <v>0.35279720786377994</v>
      </c>
      <c r="E225" s="19"/>
      <c r="V225" s="14">
        <f t="shared" si="21"/>
        <v>0.12446586987647915</v>
      </c>
      <c r="W225" s="37">
        <f t="shared" si="22"/>
        <v>0.5553028051775897</v>
      </c>
      <c r="X225" s="38">
        <f t="shared" si="23"/>
        <v>78.7</v>
      </c>
    </row>
    <row r="226" spans="1:24" ht="12.75">
      <c r="A226" s="4">
        <v>78.8</v>
      </c>
      <c r="B226" s="8">
        <f t="shared" si="19"/>
        <v>23.567875788965278</v>
      </c>
      <c r="C226" s="13">
        <f t="shared" si="18"/>
        <v>-0.5596989859416936</v>
      </c>
      <c r="D226" s="10">
        <f t="shared" si="20"/>
        <v>0.35513895047061783</v>
      </c>
      <c r="E226" s="19"/>
      <c r="V226" s="14">
        <f t="shared" si="21"/>
        <v>0.12612367414137193</v>
      </c>
      <c r="W226" s="37">
        <f t="shared" si="22"/>
        <v>0.5596989859416936</v>
      </c>
      <c r="X226" s="38">
        <f t="shared" si="23"/>
        <v>78.8</v>
      </c>
    </row>
    <row r="227" spans="1:24" ht="12.75">
      <c r="A227" s="4">
        <v>78.9</v>
      </c>
      <c r="B227" s="8">
        <f t="shared" si="19"/>
        <v>23.563525554680776</v>
      </c>
      <c r="C227" s="13">
        <f t="shared" si="18"/>
        <v>-0.5640492202261953</v>
      </c>
      <c r="D227" s="10">
        <f t="shared" si="20"/>
        <v>0.35744564019404007</v>
      </c>
      <c r="E227" s="19"/>
      <c r="V227" s="14">
        <f t="shared" si="21"/>
        <v>0.12776738569372714</v>
      </c>
      <c r="W227" s="37">
        <f t="shared" si="22"/>
        <v>0.5640492202261953</v>
      </c>
      <c r="X227" s="38">
        <f t="shared" si="23"/>
        <v>78.9</v>
      </c>
    </row>
    <row r="228" spans="1:24" ht="12.75">
      <c r="A228" s="4">
        <v>79</v>
      </c>
      <c r="B228" s="8">
        <f t="shared" si="19"/>
        <v>23.559221088370325</v>
      </c>
      <c r="C228" s="13">
        <f t="shared" si="18"/>
        <v>-0.5683536865366463</v>
      </c>
      <c r="D228" s="10">
        <f t="shared" si="20"/>
        <v>0.3597175231244597</v>
      </c>
      <c r="E228" s="19"/>
      <c r="V228" s="14">
        <f t="shared" si="21"/>
        <v>0.1293966964427962</v>
      </c>
      <c r="W228" s="37">
        <f t="shared" si="22"/>
        <v>0.5683536865366463</v>
      </c>
      <c r="X228" s="38">
        <f t="shared" si="23"/>
        <v>79</v>
      </c>
    </row>
    <row r="229" spans="1:24" ht="12.75">
      <c r="A229" s="4">
        <v>79.1</v>
      </c>
      <c r="B229" s="8">
        <f t="shared" si="19"/>
        <v>23.55496221248066</v>
      </c>
      <c r="C229" s="13">
        <f t="shared" si="18"/>
        <v>-0.5726125624263112</v>
      </c>
      <c r="D229" s="10">
        <f t="shared" si="20"/>
        <v>0.36195484350588575</v>
      </c>
      <c r="E229" s="19"/>
      <c r="V229" s="14">
        <f t="shared" si="21"/>
        <v>0.13101130873737024</v>
      </c>
      <c r="W229" s="37">
        <f t="shared" si="22"/>
        <v>0.5726125624263112</v>
      </c>
      <c r="X229" s="38">
        <f t="shared" si="23"/>
        <v>79.1</v>
      </c>
    </row>
    <row r="230" spans="1:24" ht="12.75">
      <c r="A230" s="4">
        <v>79.2</v>
      </c>
      <c r="B230" s="8">
        <f t="shared" si="19"/>
        <v>23.55074875040457</v>
      </c>
      <c r="C230" s="13">
        <f t="shared" si="18"/>
        <v>-0.5768260245024024</v>
      </c>
      <c r="D230" s="10">
        <f t="shared" si="20"/>
        <v>0.36415784375151666</v>
      </c>
      <c r="E230" s="19"/>
      <c r="V230" s="14">
        <f t="shared" si="21"/>
        <v>0.13261093516575403</v>
      </c>
      <c r="W230" s="37">
        <f t="shared" si="22"/>
        <v>0.5768260245024024</v>
      </c>
      <c r="X230" s="38">
        <f t="shared" si="23"/>
        <v>79.2</v>
      </c>
    </row>
    <row r="231" spans="1:24" ht="12.75">
      <c r="A231" s="4">
        <v>79.3</v>
      </c>
      <c r="B231" s="8">
        <f t="shared" si="19"/>
        <v>23.546580526474443</v>
      </c>
      <c r="C231" s="13">
        <f t="shared" si="18"/>
        <v>-0.5809942484325283</v>
      </c>
      <c r="D231" s="10">
        <f t="shared" si="20"/>
        <v>0.36632676445934953</v>
      </c>
      <c r="E231" s="19"/>
      <c r="V231" s="14">
        <f t="shared" si="21"/>
        <v>0.13419529835925575</v>
      </c>
      <c r="W231" s="37">
        <f t="shared" si="22"/>
        <v>0.5809942484325283</v>
      </c>
      <c r="X231" s="38">
        <f t="shared" si="23"/>
        <v>79.3</v>
      </c>
    </row>
    <row r="232" spans="1:24" ht="12.75">
      <c r="A232" s="4">
        <v>79.4</v>
      </c>
      <c r="B232" s="8">
        <f t="shared" si="19"/>
        <v>23.542457365956114</v>
      </c>
      <c r="C232" s="13">
        <f t="shared" si="18"/>
        <v>-0.5851174089508575</v>
      </c>
      <c r="D232" s="10">
        <f t="shared" si="20"/>
        <v>0.36846184442749214</v>
      </c>
      <c r="E232" s="19"/>
      <c r="V232" s="14">
        <f t="shared" si="21"/>
        <v>0.13576413079890942</v>
      </c>
      <c r="W232" s="37">
        <f t="shared" si="22"/>
        <v>0.5851174089508575</v>
      </c>
      <c r="X232" s="38">
        <f t="shared" si="23"/>
        <v>79.4</v>
      </c>
    </row>
    <row r="233" spans="1:24" ht="12.75">
      <c r="A233" s="4">
        <v>79.5</v>
      </c>
      <c r="B233" s="8">
        <f t="shared" si="19"/>
        <v>23.538379095042522</v>
      </c>
      <c r="C233" s="13">
        <f t="shared" si="18"/>
        <v>-0.5891956798644493</v>
      </c>
      <c r="D233" s="10">
        <f t="shared" si="20"/>
        <v>0.37056332066946496</v>
      </c>
      <c r="E233" s="19"/>
      <c r="V233" s="14">
        <f t="shared" si="21"/>
        <v>0.1373171746255807</v>
      </c>
      <c r="W233" s="37">
        <f t="shared" si="22"/>
        <v>0.5891956798644493</v>
      </c>
      <c r="X233" s="38">
        <f t="shared" si="23"/>
        <v>79.5</v>
      </c>
    </row>
    <row r="234" spans="1:24" ht="12.75">
      <c r="A234" s="4">
        <v>79.6</v>
      </c>
      <c r="B234" s="8">
        <f t="shared" si="19"/>
        <v>23.534345540847642</v>
      </c>
      <c r="C234" s="13">
        <f t="shared" si="18"/>
        <v>-0.5932292340593293</v>
      </c>
      <c r="D234" s="10">
        <f t="shared" si="20"/>
        <v>0.372631428429227</v>
      </c>
      <c r="E234" s="19"/>
      <c r="V234" s="14">
        <f t="shared" si="21"/>
        <v>0.1388541814532061</v>
      </c>
      <c r="W234" s="37">
        <f t="shared" si="22"/>
        <v>0.5932292340593293</v>
      </c>
      <c r="X234" s="38">
        <f t="shared" si="23"/>
        <v>79.6</v>
      </c>
    </row>
    <row r="235" spans="1:24" ht="12.75">
      <c r="A235" s="4">
        <v>79.7</v>
      </c>
      <c r="B235" s="8">
        <f t="shared" si="19"/>
        <v>23.530356531400315</v>
      </c>
      <c r="C235" s="13">
        <f t="shared" si="18"/>
        <v>-0.5972182435066564</v>
      </c>
      <c r="D235" s="10">
        <f t="shared" si="20"/>
        <v>0.3746664011961458</v>
      </c>
      <c r="E235" s="19"/>
      <c r="V235" s="14">
        <f t="shared" si="21"/>
        <v>0.1403749121852713</v>
      </c>
      <c r="W235" s="37">
        <f t="shared" si="22"/>
        <v>0.5972182435066564</v>
      </c>
      <c r="X235" s="38">
        <f t="shared" si="23"/>
        <v>79.7</v>
      </c>
    </row>
    <row r="236" spans="1:24" ht="12.75">
      <c r="A236" s="4">
        <v>79.8</v>
      </c>
      <c r="B236" s="8">
        <f t="shared" si="19"/>
        <v>23.526411895638137</v>
      </c>
      <c r="C236" s="13">
        <f t="shared" si="18"/>
        <v>-0.6011628792688342</v>
      </c>
      <c r="D236" s="10">
        <f t="shared" si="20"/>
        <v>0.3766684707198209</v>
      </c>
      <c r="E236" s="19"/>
      <c r="V236" s="14">
        <f t="shared" si="21"/>
        <v>0.1418791368344086</v>
      </c>
      <c r="W236" s="37">
        <f t="shared" si="22"/>
        <v>0.6011628792688342</v>
      </c>
      <c r="X236" s="38">
        <f t="shared" si="23"/>
        <v>79.8</v>
      </c>
    </row>
    <row r="237" spans="1:24" ht="12.75">
      <c r="A237" s="4">
        <v>79.9</v>
      </c>
      <c r="B237" s="8">
        <f t="shared" si="19"/>
        <v>23.52251146340152</v>
      </c>
      <c r="C237" s="13">
        <f t="shared" si="18"/>
        <v>-0.6050633115054502</v>
      </c>
      <c r="D237" s="10">
        <f t="shared" si="20"/>
        <v>0.3786378670246872</v>
      </c>
      <c r="E237" s="19"/>
      <c r="V237" s="14">
        <f t="shared" si="21"/>
        <v>0.1433666343450047</v>
      </c>
      <c r="W237" s="37">
        <f t="shared" si="22"/>
        <v>0.6050633115054502</v>
      </c>
      <c r="X237" s="38">
        <f t="shared" si="23"/>
        <v>79.9</v>
      </c>
    </row>
    <row r="238" spans="1:24" ht="12.75">
      <c r="A238" s="4">
        <v>80</v>
      </c>
      <c r="B238" s="8">
        <f t="shared" si="19"/>
        <v>23.518655065427655</v>
      </c>
      <c r="C238" s="13">
        <f t="shared" si="18"/>
        <v>-0.6089197094793164</v>
      </c>
      <c r="D238" s="10">
        <f t="shared" si="20"/>
        <v>0.38057481842457275</v>
      </c>
      <c r="E238" s="19"/>
      <c r="V238" s="14">
        <f t="shared" si="21"/>
        <v>0.1448371924188965</v>
      </c>
      <c r="W238" s="37">
        <f t="shared" si="22"/>
        <v>0.6089197094793164</v>
      </c>
      <c r="X238" s="38">
        <f t="shared" si="23"/>
        <v>80</v>
      </c>
    </row>
    <row r="239" spans="1:24" ht="12.75">
      <c r="A239" s="4">
        <v>80.1</v>
      </c>
      <c r="B239" s="8">
        <f t="shared" si="19"/>
        <v>23.514842533344606</v>
      </c>
      <c r="C239" s="13">
        <f t="shared" si="18"/>
        <v>-0.6127322415623659</v>
      </c>
      <c r="D239" s="10">
        <f t="shared" si="20"/>
        <v>0.3824795515370574</v>
      </c>
      <c r="E239" s="19"/>
      <c r="V239" s="14">
        <f t="shared" si="21"/>
        <v>0.14629060734398858</v>
      </c>
      <c r="W239" s="37">
        <f t="shared" si="22"/>
        <v>0.6127322415623659</v>
      </c>
      <c r="X239" s="38">
        <f t="shared" si="23"/>
        <v>80.1</v>
      </c>
    </row>
    <row r="240" spans="1:24" ht="12.75">
      <c r="A240" s="4">
        <v>80.2</v>
      </c>
      <c r="B240" s="8">
        <f t="shared" si="19"/>
        <v>23.5110736996654</v>
      </c>
      <c r="C240" s="13">
        <f t="shared" si="18"/>
        <v>-0.6165010752415725</v>
      </c>
      <c r="D240" s="10">
        <f t="shared" si="20"/>
        <v>0.38435229129773846</v>
      </c>
      <c r="E240" s="19"/>
      <c r="V240" s="14">
        <f t="shared" si="21"/>
        <v>0.1477266838258216</v>
      </c>
      <c r="W240" s="37">
        <f t="shared" si="22"/>
        <v>0.6165010752415725</v>
      </c>
      <c r="X240" s="38">
        <f t="shared" si="23"/>
        <v>80.2</v>
      </c>
    </row>
    <row r="241" spans="1:24" ht="12.75">
      <c r="A241" s="4">
        <v>80.3</v>
      </c>
      <c r="B241" s="8">
        <f t="shared" si="19"/>
        <v>23.50734839778226</v>
      </c>
      <c r="C241" s="13">
        <f t="shared" si="18"/>
        <v>-0.6202263771247125</v>
      </c>
      <c r="D241" s="10">
        <f t="shared" si="20"/>
        <v>0.38619326097429174</v>
      </c>
      <c r="E241" s="19"/>
      <c r="V241" s="14">
        <f t="shared" si="21"/>
        <v>0.1491452348219574</v>
      </c>
      <c r="W241" s="37">
        <f t="shared" si="22"/>
        <v>0.6202263771247125</v>
      </c>
      <c r="X241" s="38">
        <f t="shared" si="23"/>
        <v>80.3</v>
      </c>
    </row>
    <row r="242" spans="1:24" ht="12.75">
      <c r="A242" s="4">
        <v>80.4</v>
      </c>
      <c r="B242" s="8">
        <f t="shared" si="19"/>
        <v>23.50366646196075</v>
      </c>
      <c r="C242" s="13">
        <f t="shared" si="18"/>
        <v>-0.6239083129462202</v>
      </c>
      <c r="D242" s="10">
        <f t="shared" si="20"/>
        <v>0.38800268218048517</v>
      </c>
      <c r="E242" s="19"/>
      <c r="V242" s="14">
        <f t="shared" si="21"/>
        <v>0.15054608137925057</v>
      </c>
      <c r="W242" s="37">
        <f t="shared" si="22"/>
        <v>0.6239083129462202</v>
      </c>
      <c r="X242" s="38">
        <f t="shared" si="23"/>
        <v>80.4</v>
      </c>
    </row>
    <row r="243" spans="1:24" ht="12.75">
      <c r="A243" s="4">
        <v>80.5</v>
      </c>
      <c r="B243" s="8">
        <f t="shared" si="19"/>
        <v>23.500027727334047</v>
      </c>
      <c r="C243" s="13">
        <f t="shared" si="18"/>
        <v>-0.627547047572925</v>
      </c>
      <c r="D243" s="10">
        <f t="shared" si="20"/>
        <v>0.38978077489001556</v>
      </c>
      <c r="E243" s="19"/>
      <c r="V243" s="14">
        <f t="shared" si="21"/>
        <v>0.151929052473861</v>
      </c>
      <c r="W243" s="37">
        <f t="shared" si="22"/>
        <v>0.627547047572925</v>
      </c>
      <c r="X243" s="38">
        <f t="shared" si="23"/>
        <v>80.5</v>
      </c>
    </row>
    <row r="244" spans="1:24" ht="12.75">
      <c r="A244" s="4">
        <v>80.6</v>
      </c>
      <c r="B244" s="8">
        <f t="shared" si="19"/>
        <v>23.49643202989728</v>
      </c>
      <c r="C244" s="13">
        <f t="shared" si="18"/>
        <v>-0.63114274500969</v>
      </c>
      <c r="D244" s="10">
        <f t="shared" si="20"/>
        <v>0.3915277574501799</v>
      </c>
      <c r="E244" s="19"/>
      <c r="V244" s="14">
        <f t="shared" si="21"/>
        <v>0.15329398485396692</v>
      </c>
      <c r="W244" s="37">
        <f t="shared" si="22"/>
        <v>0.63114274500969</v>
      </c>
      <c r="X244" s="38">
        <f t="shared" si="23"/>
        <v>80.6</v>
      </c>
    </row>
    <row r="245" spans="1:24" ht="12.75">
      <c r="A245" s="4">
        <v>80.7</v>
      </c>
      <c r="B245" s="8">
        <f t="shared" si="19"/>
        <v>23.49287920650184</v>
      </c>
      <c r="C245" s="13">
        <f t="shared" si="18"/>
        <v>-0.6346955684051316</v>
      </c>
      <c r="D245" s="10">
        <f t="shared" si="20"/>
        <v>0.39324384659549666</v>
      </c>
      <c r="E245" s="19"/>
      <c r="V245" s="14">
        <f t="shared" si="21"/>
        <v>0.15464072288522251</v>
      </c>
      <c r="W245" s="37">
        <f t="shared" si="22"/>
        <v>0.6346955684051316</v>
      </c>
      <c r="X245" s="38">
        <f t="shared" si="23"/>
        <v>80.7</v>
      </c>
    </row>
    <row r="246" spans="1:24" ht="12.75">
      <c r="A246" s="4">
        <v>80.8</v>
      </c>
      <c r="B246" s="8">
        <f t="shared" si="19"/>
        <v>23.489369094849824</v>
      </c>
      <c r="C246" s="13">
        <f t="shared" si="18"/>
        <v>-0.6382056800571476</v>
      </c>
      <c r="D246" s="10">
        <f t="shared" si="20"/>
        <v>0.3949292574611062</v>
      </c>
      <c r="E246" s="19"/>
      <c r="V246" s="14">
        <f t="shared" si="21"/>
        <v>0.1559691183987807</v>
      </c>
      <c r="W246" s="37">
        <f t="shared" si="22"/>
        <v>0.6382056800571476</v>
      </c>
      <c r="X246" s="38">
        <f t="shared" si="23"/>
        <v>80.8</v>
      </c>
    </row>
    <row r="247" spans="1:24" ht="12.75">
      <c r="A247" s="4">
        <v>80.9</v>
      </c>
      <c r="B247" s="8">
        <f t="shared" si="19"/>
        <v>23.485901533488406</v>
      </c>
      <c r="C247" s="13">
        <f t="shared" si="18"/>
        <v>-0.641673241418566</v>
      </c>
      <c r="D247" s="10">
        <f t="shared" si="20"/>
        <v>0.39658420359614704</v>
      </c>
      <c r="E247" s="19"/>
      <c r="V247" s="14">
        <f t="shared" si="21"/>
        <v>0.15727903054199022</v>
      </c>
      <c r="W247" s="37">
        <f t="shared" si="22"/>
        <v>0.641673241418566</v>
      </c>
      <c r="X247" s="38">
        <f t="shared" si="23"/>
        <v>80.9</v>
      </c>
    </row>
    <row r="248" spans="1:24" ht="12.75">
      <c r="A248" s="4">
        <v>81</v>
      </c>
      <c r="B248" s="8">
        <f t="shared" si="19"/>
        <v>23.482476361804366</v>
      </c>
      <c r="C248" s="13">
        <f t="shared" si="18"/>
        <v>-0.6450984131026054</v>
      </c>
      <c r="D248" s="10">
        <f t="shared" si="20"/>
        <v>0.3982088969769169</v>
      </c>
      <c r="E248" s="19"/>
      <c r="V248" s="14">
        <f t="shared" si="21"/>
        <v>0.15857032563157283</v>
      </c>
      <c r="W248" s="37">
        <f t="shared" si="22"/>
        <v>0.6450984131026054</v>
      </c>
      <c r="X248" s="38">
        <f t="shared" si="23"/>
        <v>81</v>
      </c>
    </row>
    <row r="249" spans="1:24" ht="12.75">
      <c r="A249" s="4">
        <v>81.1</v>
      </c>
      <c r="B249" s="8">
        <f t="shared" si="19"/>
        <v>23.47909342001862</v>
      </c>
      <c r="C249" s="13">
        <f t="shared" si="18"/>
        <v>-0.6484813548883501</v>
      </c>
      <c r="D249" s="10">
        <f t="shared" si="20"/>
        <v>0.3998035480199446</v>
      </c>
      <c r="E249" s="19"/>
      <c r="V249" s="14">
        <f t="shared" si="21"/>
        <v>0.15984287700933617</v>
      </c>
      <c r="W249" s="37">
        <f t="shared" si="22"/>
        <v>0.6484813548883501</v>
      </c>
      <c r="X249" s="38">
        <f t="shared" si="23"/>
        <v>81.1</v>
      </c>
    </row>
    <row r="250" spans="1:24" ht="12.75">
      <c r="A250" s="4">
        <v>81.2</v>
      </c>
      <c r="B250" s="8">
        <f t="shared" si="19"/>
        <v>23.475752549180786</v>
      </c>
      <c r="C250" s="13">
        <f t="shared" si="18"/>
        <v>-0.6518222257261854</v>
      </c>
      <c r="D250" s="10">
        <f t="shared" si="20"/>
        <v>0.40136836559494177</v>
      </c>
      <c r="E250" s="19"/>
      <c r="V250" s="14">
        <f t="shared" si="21"/>
        <v>0.16109656490035484</v>
      </c>
      <c r="W250" s="37">
        <f t="shared" si="22"/>
        <v>0.6518222257261854</v>
      </c>
      <c r="X250" s="38">
        <f t="shared" si="23"/>
        <v>81.2</v>
      </c>
    </row>
    <row r="251" spans="1:24" ht="12.75">
      <c r="A251" s="4">
        <v>81.3</v>
      </c>
      <c r="B251" s="8">
        <f t="shared" si="19"/>
        <v>23.47245359116376</v>
      </c>
      <c r="C251" s="13">
        <f t="shared" si="18"/>
        <v>-0.655121183743212</v>
      </c>
      <c r="D251" s="10">
        <f t="shared" si="20"/>
        <v>0.4029035570376458</v>
      </c>
      <c r="E251" s="19"/>
      <c r="V251" s="14">
        <f t="shared" si="21"/>
        <v>0.1623312762735875</v>
      </c>
      <c r="W251" s="37">
        <f t="shared" si="22"/>
        <v>0.655121183743212</v>
      </c>
      <c r="X251" s="38">
        <f t="shared" si="23"/>
        <v>81.3</v>
      </c>
    </row>
    <row r="252" spans="1:24" ht="12.75">
      <c r="A252" s="4">
        <v>81.4</v>
      </c>
      <c r="B252" s="8">
        <f t="shared" si="19"/>
        <v>23.469196388658414</v>
      </c>
      <c r="C252" s="13">
        <f t="shared" si="18"/>
        <v>-0.6583783862485575</v>
      </c>
      <c r="D252" s="10">
        <f t="shared" si="20"/>
        <v>0.4044093281625046</v>
      </c>
      <c r="E252" s="19"/>
      <c r="V252" s="14">
        <f t="shared" si="21"/>
        <v>0.1635469047048483</v>
      </c>
      <c r="W252" s="37">
        <f t="shared" si="22"/>
        <v>0.6583783862485575</v>
      </c>
      <c r="X252" s="38">
        <f t="shared" si="23"/>
        <v>81.4</v>
      </c>
    </row>
    <row r="253" spans="1:24" ht="12.75">
      <c r="A253" s="4">
        <v>81.5</v>
      </c>
      <c r="B253" s="8">
        <f t="shared" si="19"/>
        <v>23.4659807851683</v>
      </c>
      <c r="C253" s="13">
        <f t="shared" si="18"/>
        <v>-0.6615939897386731</v>
      </c>
      <c r="D253" s="10">
        <f t="shared" si="20"/>
        <v>0.4058858832752596</v>
      </c>
      <c r="E253" s="19"/>
      <c r="V253" s="14">
        <f t="shared" si="21"/>
        <v>0.16474335024213765</v>
      </c>
      <c r="W253" s="37">
        <f t="shared" si="22"/>
        <v>0.6615939897386731</v>
      </c>
      <c r="X253" s="38">
        <f t="shared" si="23"/>
        <v>81.5</v>
      </c>
    </row>
    <row r="254" spans="1:24" ht="12.75">
      <c r="A254" s="4">
        <v>81.6</v>
      </c>
      <c r="B254" s="8">
        <f t="shared" si="19"/>
        <v>23.46280662500432</v>
      </c>
      <c r="C254" s="13">
        <f t="shared" si="18"/>
        <v>-0.6647681499026525</v>
      </c>
      <c r="D254" s="10">
        <f t="shared" si="20"/>
        <v>0.4073334251854489</v>
      </c>
      <c r="E254" s="19"/>
      <c r="V254" s="14">
        <f t="shared" si="21"/>
        <v>0.1659205192733097</v>
      </c>
      <c r="W254" s="37">
        <f t="shared" si="22"/>
        <v>0.6647681499026525</v>
      </c>
      <c r="X254" s="38">
        <f t="shared" si="23"/>
        <v>81.6</v>
      </c>
    </row>
    <row r="255" spans="1:24" ht="12.75">
      <c r="A255" s="4">
        <v>81.7</v>
      </c>
      <c r="B255" s="8">
        <f t="shared" si="19"/>
        <v>23.45967375327961</v>
      </c>
      <c r="C255" s="13">
        <f t="shared" si="18"/>
        <v>-0.6679010216273618</v>
      </c>
      <c r="D255" s="10">
        <f t="shared" si="20"/>
        <v>0.4087521552187036</v>
      </c>
      <c r="E255" s="19"/>
      <c r="V255" s="14">
        <f t="shared" si="21"/>
        <v>0.16707832439593517</v>
      </c>
      <c r="W255" s="37">
        <f t="shared" si="22"/>
        <v>0.6679010216273618</v>
      </c>
      <c r="X255" s="38">
        <f t="shared" si="23"/>
        <v>81.7</v>
      </c>
    </row>
    <row r="256" spans="1:24" ht="12.75">
      <c r="A256" s="4">
        <v>81.8</v>
      </c>
      <c r="B256" s="8">
        <f t="shared" si="19"/>
        <v>23.45658201590426</v>
      </c>
      <c r="C256" s="13">
        <f t="shared" si="18"/>
        <v>-0.6709927590027114</v>
      </c>
      <c r="D256" s="10">
        <f t="shared" si="20"/>
        <v>0.4101422732290412</v>
      </c>
      <c r="E256" s="19"/>
      <c r="V256" s="14">
        <f t="shared" si="21"/>
        <v>0.16821668428948547</v>
      </c>
      <c r="W256" s="37">
        <f t="shared" si="22"/>
        <v>0.6709927590027114</v>
      </c>
      <c r="X256" s="38">
        <f t="shared" si="23"/>
        <v>81.8</v>
      </c>
    </row>
    <row r="257" spans="1:24" ht="12.75">
      <c r="A257" s="4">
        <v>81.9</v>
      </c>
      <c r="B257" s="8">
        <f t="shared" si="19"/>
        <v>23.453531259580263</v>
      </c>
      <c r="C257" s="13">
        <f t="shared" si="18"/>
        <v>-0.6740435153267086</v>
      </c>
      <c r="D257" s="10">
        <f t="shared" si="20"/>
        <v>0.41150397761093316</v>
      </c>
      <c r="E257" s="19"/>
      <c r="V257" s="14">
        <f t="shared" si="21"/>
        <v>0.16933552358961937</v>
      </c>
      <c r="W257" s="37">
        <f t="shared" si="22"/>
        <v>0.6740435153267086</v>
      </c>
      <c r="X257" s="38">
        <f t="shared" si="23"/>
        <v>81.9</v>
      </c>
    </row>
    <row r="258" spans="1:24" ht="12.75">
      <c r="A258" s="4">
        <v>82</v>
      </c>
      <c r="B258" s="8">
        <f t="shared" si="19"/>
        <v>23.45052133179632</v>
      </c>
      <c r="C258" s="13">
        <f t="shared" si="18"/>
        <v>-0.6770534431106512</v>
      </c>
      <c r="D258" s="10">
        <f t="shared" si="20"/>
        <v>0.41283746531137266</v>
      </c>
      <c r="E258" s="19"/>
      <c r="V258" s="14">
        <f t="shared" si="21"/>
        <v>0.17043477276471883</v>
      </c>
      <c r="W258" s="37">
        <f t="shared" si="22"/>
        <v>0.6770534431106512</v>
      </c>
      <c r="X258" s="38">
        <f t="shared" si="23"/>
        <v>82</v>
      </c>
    </row>
    <row r="259" spans="1:24" ht="12.75">
      <c r="A259" s="4">
        <v>82.1</v>
      </c>
      <c r="B259" s="8">
        <f t="shared" si="19"/>
        <v>23.44755208082289</v>
      </c>
      <c r="C259" s="13">
        <f t="shared" si="18"/>
        <v>-0.6800226940840801</v>
      </c>
      <c r="D259" s="10">
        <f t="shared" si="20"/>
        <v>0.4141429318417053</v>
      </c>
      <c r="E259" s="19"/>
      <c r="V259" s="14">
        <f t="shared" si="21"/>
        <v>0.17151436799444336</v>
      </c>
      <c r="W259" s="37">
        <f t="shared" si="22"/>
        <v>0.6800226940840801</v>
      </c>
      <c r="X259" s="38">
        <f t="shared" si="23"/>
        <v>82.1</v>
      </c>
    </row>
    <row r="260" spans="1:24" ht="12.75">
      <c r="A260" s="4">
        <v>82.2</v>
      </c>
      <c r="B260" s="8">
        <f t="shared" si="19"/>
        <v>23.444623355707083</v>
      </c>
      <c r="C260" s="13">
        <f t="shared" si="18"/>
        <v>-0.6829514191998882</v>
      </c>
      <c r="D260" s="10">
        <f t="shared" si="20"/>
        <v>0.4154205712894697</v>
      </c>
      <c r="E260" s="19"/>
      <c r="V260" s="14">
        <f t="shared" si="21"/>
        <v>0.17257425105046936</v>
      </c>
      <c r="W260" s="37">
        <f t="shared" si="22"/>
        <v>0.6829514191998882</v>
      </c>
      <c r="X260" s="38">
        <f t="shared" si="23"/>
        <v>82.2</v>
      </c>
    </row>
    <row r="261" spans="1:24" ht="12.75">
      <c r="A261" s="4">
        <v>82.3</v>
      </c>
      <c r="B261" s="8">
        <f t="shared" si="19"/>
        <v>23.441735006267727</v>
      </c>
      <c r="C261" s="13">
        <f t="shared" si="18"/>
        <v>-0.6858397686392443</v>
      </c>
      <c r="D261" s="10">
        <f t="shared" si="20"/>
        <v>0.4166705763300391</v>
      </c>
      <c r="E261" s="19"/>
      <c r="V261" s="14">
        <f t="shared" si="21"/>
        <v>0.17361436917920695</v>
      </c>
      <c r="W261" s="37">
        <f t="shared" si="22"/>
        <v>0.6858397686392443</v>
      </c>
      <c r="X261" s="38">
        <f t="shared" si="23"/>
        <v>82.3</v>
      </c>
    </row>
    <row r="262" spans="1:24" ht="12.75">
      <c r="A262" s="4">
        <v>82.4</v>
      </c>
      <c r="B262" s="8">
        <f t="shared" si="19"/>
        <v>23.4388868830904</v>
      </c>
      <c r="C262" s="13">
        <f t="shared" si="18"/>
        <v>-0.6886878918165706</v>
      </c>
      <c r="D262" s="10">
        <f t="shared" si="20"/>
        <v>0.41789313823821034</v>
      </c>
      <c r="E262" s="19"/>
      <c r="V262" s="14">
        <f t="shared" si="21"/>
        <v>0.17463467498657997</v>
      </c>
      <c r="W262" s="37">
        <f t="shared" si="22"/>
        <v>0.6886878918165706</v>
      </c>
      <c r="X262" s="38">
        <f t="shared" si="23"/>
        <v>82.4</v>
      </c>
    </row>
    <row r="263" spans="1:24" ht="12.75">
      <c r="A263" s="4">
        <v>82.5</v>
      </c>
      <c r="B263" s="8">
        <f t="shared" si="19"/>
        <v>23.43607883752254</v>
      </c>
      <c r="C263" s="13">
        <f t="shared" si="18"/>
        <v>-0.6914959373844312</v>
      </c>
      <c r="D263" s="10">
        <f t="shared" si="20"/>
        <v>0.41908844689965524</v>
      </c>
      <c r="E263" s="19"/>
      <c r="V263" s="14">
        <f t="shared" si="21"/>
        <v>0.17563512632476516</v>
      </c>
      <c r="W263" s="37">
        <f t="shared" si="22"/>
        <v>0.6914959373844312</v>
      </c>
      <c r="X263" s="38">
        <f t="shared" si="23"/>
        <v>82.5</v>
      </c>
    </row>
    <row r="264" spans="1:24" ht="12.75">
      <c r="A264" s="4">
        <v>82.6</v>
      </c>
      <c r="B264" s="8">
        <f t="shared" si="19"/>
        <v>23.43331072166861</v>
      </c>
      <c r="C264" s="13">
        <f aca="true" t="shared" si="24" ref="C264:C327">B264-$B$3</f>
        <v>-0.6942640532383599</v>
      </c>
      <c r="D264" s="10">
        <f t="shared" si="20"/>
        <v>0.4202566908222518</v>
      </c>
      <c r="E264" s="19"/>
      <c r="V264" s="14">
        <f t="shared" si="21"/>
        <v>0.17661568618086976</v>
      </c>
      <c r="W264" s="37">
        <f t="shared" si="22"/>
        <v>0.6942640532383599</v>
      </c>
      <c r="X264" s="38">
        <f t="shared" si="23"/>
        <v>82.6</v>
      </c>
    </row>
    <row r="265" spans="1:24" ht="12.75">
      <c r="A265" s="4">
        <v>82.7</v>
      </c>
      <c r="B265" s="8">
        <f aca="true" t="shared" si="25" ref="B265:B328">DEGREES(ASIN((A265^2+$A$3^2-$C$5^2)/(2*A265*$A$3)))</f>
        <v>23.430582388385176</v>
      </c>
      <c r="C265" s="13">
        <f t="shared" si="24"/>
        <v>-0.6969923865217957</v>
      </c>
      <c r="D265" s="10">
        <f aca="true" t="shared" si="26" ref="D265:D328">ABS(50*C265)/A265</f>
        <v>0.42139805714739764</v>
      </c>
      <c r="E265" s="19"/>
      <c r="V265" s="14">
        <f aca="true" t="shared" si="27" ref="V265:V328">D265^2</f>
        <v>0.17757632256760142</v>
      </c>
      <c r="W265" s="37">
        <f aca="true" t="shared" si="28" ref="W265:W328">-C265</f>
        <v>0.6969923865217957</v>
      </c>
      <c r="X265" s="38">
        <f aca="true" t="shared" si="29" ref="X265:X328">A265</f>
        <v>82.7</v>
      </c>
    </row>
    <row r="266" spans="1:24" ht="12.75">
      <c r="A266" s="4">
        <v>82.8</v>
      </c>
      <c r="B266" s="8">
        <f t="shared" si="25"/>
        <v>23.427893691276232</v>
      </c>
      <c r="C266" s="13">
        <f t="shared" si="24"/>
        <v>-0.6996810836307397</v>
      </c>
      <c r="D266" s="10">
        <f t="shared" si="26"/>
        <v>0.42251273166107467</v>
      </c>
      <c r="E266" s="19"/>
      <c r="V266" s="14">
        <f t="shared" si="27"/>
        <v>0.17851700841570328</v>
      </c>
      <c r="W266" s="37">
        <f t="shared" si="28"/>
        <v>0.6996810836307397</v>
      </c>
      <c r="X266" s="38">
        <f t="shared" si="29"/>
        <v>82.8</v>
      </c>
    </row>
    <row r="267" spans="1:24" ht="12.75">
      <c r="A267" s="4">
        <v>82.9</v>
      </c>
      <c r="B267" s="8">
        <f t="shared" si="25"/>
        <v>23.425244484688395</v>
      </c>
      <c r="C267" s="13">
        <f t="shared" si="24"/>
        <v>-0.7023302902185762</v>
      </c>
      <c r="D267" s="10">
        <f t="shared" si="26"/>
        <v>0.42360089880493135</v>
      </c>
      <c r="E267" s="19"/>
      <c r="V267" s="14">
        <f t="shared" si="27"/>
        <v>0.1794377214683457</v>
      </c>
      <c r="W267" s="37">
        <f t="shared" si="28"/>
        <v>0.7023302902185762</v>
      </c>
      <c r="X267" s="38">
        <f t="shared" si="29"/>
        <v>82.9</v>
      </c>
    </row>
    <row r="268" spans="1:24" ht="12.75">
      <c r="A268" s="4">
        <v>83</v>
      </c>
      <c r="B268" s="8">
        <f t="shared" si="25"/>
        <v>23.422634623706134</v>
      </c>
      <c r="C268" s="13">
        <f t="shared" si="24"/>
        <v>-0.7049401512008373</v>
      </c>
      <c r="D268" s="10">
        <f t="shared" si="26"/>
        <v>0.4246627416872514</v>
      </c>
      <c r="E268" s="19"/>
      <c r="V268" s="14">
        <f t="shared" si="27"/>
        <v>0.1803384441773332</v>
      </c>
      <c r="W268" s="37">
        <f t="shared" si="28"/>
        <v>0.7049401512008373</v>
      </c>
      <c r="X268" s="38">
        <f t="shared" si="29"/>
        <v>83</v>
      </c>
    </row>
    <row r="269" spans="1:24" ht="12.75">
      <c r="A269" s="4">
        <v>83.1</v>
      </c>
      <c r="B269" s="8">
        <f t="shared" si="25"/>
        <v>23.420063964147197</v>
      </c>
      <c r="C269" s="13">
        <f t="shared" si="24"/>
        <v>-0.707510810759775</v>
      </c>
      <c r="D269" s="10">
        <f t="shared" si="26"/>
        <v>0.4256984420937274</v>
      </c>
      <c r="E269" s="19"/>
      <c r="V269" s="14">
        <f t="shared" si="27"/>
        <v>0.1812191636010266</v>
      </c>
      <c r="W269" s="37">
        <f t="shared" si="28"/>
        <v>0.707510810759775</v>
      </c>
      <c r="X269" s="38">
        <f t="shared" si="29"/>
        <v>83.1</v>
      </c>
    </row>
    <row r="270" spans="1:24" ht="12.75">
      <c r="A270" s="4">
        <v>83.2</v>
      </c>
      <c r="B270" s="8">
        <f t="shared" si="25"/>
        <v>23.417532362557857</v>
      </c>
      <c r="C270" s="13">
        <f t="shared" si="24"/>
        <v>-0.7100424123491145</v>
      </c>
      <c r="D270" s="10">
        <f t="shared" si="26"/>
        <v>0.4267081804982659</v>
      </c>
      <c r="E270" s="19"/>
      <c r="V270" s="14">
        <f t="shared" si="27"/>
        <v>0.1820798713041407</v>
      </c>
      <c r="W270" s="37">
        <f t="shared" si="28"/>
        <v>0.7100424123491145</v>
      </c>
      <c r="X270" s="38">
        <f t="shared" si="29"/>
        <v>83.2</v>
      </c>
    </row>
    <row r="271" spans="1:24" ht="12.75">
      <c r="A271" s="4">
        <v>83.3</v>
      </c>
      <c r="B271" s="8">
        <f t="shared" si="25"/>
        <v>23.41503967620843</v>
      </c>
      <c r="C271" s="13">
        <f t="shared" si="24"/>
        <v>-0.7125350986985417</v>
      </c>
      <c r="D271" s="10">
        <f t="shared" si="26"/>
        <v>0.42769213607355444</v>
      </c>
      <c r="E271" s="19"/>
      <c r="V271" s="14">
        <f t="shared" si="27"/>
        <v>0.1829205632591598</v>
      </c>
      <c r="W271" s="37">
        <f t="shared" si="28"/>
        <v>0.7125350986985417</v>
      </c>
      <c r="X271" s="38">
        <f t="shared" si="29"/>
        <v>83.3</v>
      </c>
    </row>
    <row r="272" spans="1:24" ht="12.75">
      <c r="A272" s="4">
        <v>83.4</v>
      </c>
      <c r="B272" s="8">
        <f t="shared" si="25"/>
        <v>23.412585763088543</v>
      </c>
      <c r="C272" s="13">
        <f t="shared" si="24"/>
        <v>-0.7149890118184281</v>
      </c>
      <c r="D272" s="10">
        <f t="shared" si="26"/>
        <v>0.4286504867016955</v>
      </c>
      <c r="E272" s="19"/>
      <c r="V272" s="14">
        <f t="shared" si="27"/>
        <v>0.1837412397496004</v>
      </c>
      <c r="W272" s="37">
        <f t="shared" si="28"/>
        <v>0.7149890118184281</v>
      </c>
      <c r="X272" s="38">
        <f t="shared" si="29"/>
        <v>83.4</v>
      </c>
    </row>
    <row r="273" spans="1:24" ht="12.75">
      <c r="A273" s="4">
        <v>83.5</v>
      </c>
      <c r="B273" s="8">
        <f t="shared" si="25"/>
        <v>23.410170481902735</v>
      </c>
      <c r="C273" s="13">
        <f t="shared" si="24"/>
        <v>-0.7174042930042361</v>
      </c>
      <c r="D273" s="10">
        <f t="shared" si="26"/>
        <v>0.42958340898457253</v>
      </c>
      <c r="E273" s="19"/>
      <c r="V273" s="14">
        <f t="shared" si="27"/>
        <v>0.18454190527480652</v>
      </c>
      <c r="W273" s="37">
        <f t="shared" si="28"/>
        <v>0.7174042930042361</v>
      </c>
      <c r="X273" s="38">
        <f t="shared" si="29"/>
        <v>83.5</v>
      </c>
    </row>
    <row r="274" spans="1:24" ht="12.75">
      <c r="A274" s="4">
        <v>83.6</v>
      </c>
      <c r="B274" s="8">
        <f t="shared" si="25"/>
        <v>23.407793692065887</v>
      </c>
      <c r="C274" s="13">
        <f t="shared" si="24"/>
        <v>-0.7197810828410844</v>
      </c>
      <c r="D274" s="10">
        <f t="shared" si="26"/>
        <v>0.43049107825423716</v>
      </c>
      <c r="E274" s="19"/>
      <c r="V274" s="14">
        <f t="shared" si="27"/>
        <v>0.18532256845649575</v>
      </c>
      <c r="W274" s="37">
        <f t="shared" si="28"/>
        <v>0.7197810828410844</v>
      </c>
      <c r="X274" s="38">
        <f t="shared" si="29"/>
        <v>83.6</v>
      </c>
    </row>
    <row r="275" spans="1:24" ht="12.75">
      <c r="A275" s="4">
        <v>83.7</v>
      </c>
      <c r="B275" s="8">
        <f t="shared" si="25"/>
        <v>23.405455253698744</v>
      </c>
      <c r="C275" s="13">
        <f t="shared" si="24"/>
        <v>-0.7221195212082279</v>
      </c>
      <c r="D275" s="10">
        <f t="shared" si="26"/>
        <v>0.4313736685831708</v>
      </c>
      <c r="E275" s="19"/>
      <c r="V275" s="14">
        <f t="shared" si="27"/>
        <v>0.18608324194690326</v>
      </c>
      <c r="W275" s="37">
        <f t="shared" si="28"/>
        <v>0.7221195212082279</v>
      </c>
      <c r="X275" s="38">
        <f t="shared" si="29"/>
        <v>83.7</v>
      </c>
    </row>
    <row r="276" spans="1:24" ht="12.75">
      <c r="A276" s="4">
        <v>83.8</v>
      </c>
      <c r="B276" s="8">
        <f t="shared" si="25"/>
        <v>23.403155027623512</v>
      </c>
      <c r="C276" s="13">
        <f t="shared" si="24"/>
        <v>-0.7244197472834593</v>
      </c>
      <c r="D276" s="10">
        <f t="shared" si="26"/>
        <v>0.43223135279442676</v>
      </c>
      <c r="E276" s="19"/>
      <c r="V276" s="14">
        <f t="shared" si="27"/>
        <v>0.18682394233850022</v>
      </c>
      <c r="W276" s="37">
        <f t="shared" si="28"/>
        <v>0.7244197472834593</v>
      </c>
      <c r="X276" s="38">
        <f t="shared" si="29"/>
        <v>83.8</v>
      </c>
    </row>
    <row r="277" spans="1:24" ht="12.75">
      <c r="A277" s="4">
        <v>83.9</v>
      </c>
      <c r="B277" s="8">
        <f t="shared" si="25"/>
        <v>23.40089287535943</v>
      </c>
      <c r="C277" s="13">
        <f t="shared" si="24"/>
        <v>-0.7266818995475433</v>
      </c>
      <c r="D277" s="10">
        <f t="shared" si="26"/>
        <v>0.43306430247171823</v>
      </c>
      <c r="E277" s="19"/>
      <c r="V277" s="14">
        <f t="shared" si="27"/>
        <v>0.18754469007531585</v>
      </c>
      <c r="W277" s="37">
        <f t="shared" si="28"/>
        <v>0.7266818995475433</v>
      </c>
      <c r="X277" s="38">
        <f t="shared" si="29"/>
        <v>83.9</v>
      </c>
    </row>
    <row r="278" spans="1:24" ht="12.75">
      <c r="A278" s="4">
        <v>84</v>
      </c>
      <c r="B278" s="8">
        <f t="shared" si="25"/>
        <v>23.39866865911843</v>
      </c>
      <c r="C278" s="13">
        <f t="shared" si="24"/>
        <v>-0.7289061157885399</v>
      </c>
      <c r="D278" s="10">
        <f t="shared" si="26"/>
        <v>0.433872687969369</v>
      </c>
      <c r="E278" s="19"/>
      <c r="V278" s="14">
        <f t="shared" si="27"/>
        <v>0.18824550936576545</v>
      </c>
      <c r="W278" s="37">
        <f t="shared" si="28"/>
        <v>0.7289061157885399</v>
      </c>
      <c r="X278" s="38">
        <f t="shared" si="29"/>
        <v>84</v>
      </c>
    </row>
    <row r="279" spans="1:24" ht="12.75">
      <c r="A279" s="4">
        <v>84.1</v>
      </c>
      <c r="B279" s="8">
        <f t="shared" si="25"/>
        <v>23.396482241800758</v>
      </c>
      <c r="C279" s="13">
        <f t="shared" si="24"/>
        <v>-0.7310925331062137</v>
      </c>
      <c r="D279" s="10">
        <f t="shared" si="26"/>
        <v>0.4346566784222436</v>
      </c>
      <c r="E279" s="19"/>
      <c r="V279" s="14">
        <f t="shared" si="27"/>
        <v>0.18892642809705767</v>
      </c>
      <c r="W279" s="37">
        <f t="shared" si="28"/>
        <v>0.7310925331062137</v>
      </c>
      <c r="X279" s="38">
        <f t="shared" si="29"/>
        <v>84.1</v>
      </c>
    </row>
    <row r="280" spans="1:24" ht="12.75">
      <c r="A280" s="4">
        <v>84.2</v>
      </c>
      <c r="B280" s="8">
        <f t="shared" si="25"/>
        <v>23.394333486990725</v>
      </c>
      <c r="C280" s="13">
        <f t="shared" si="24"/>
        <v>-0.7332412879162469</v>
      </c>
      <c r="D280" s="10">
        <f t="shared" si="26"/>
        <v>0.435416441755491</v>
      </c>
      <c r="E280" s="19"/>
      <c r="V280" s="14">
        <f t="shared" si="27"/>
        <v>0.18958747775101287</v>
      </c>
      <c r="W280" s="37">
        <f t="shared" si="28"/>
        <v>0.7332412879162469</v>
      </c>
      <c r="X280" s="38">
        <f t="shared" si="29"/>
        <v>84.2</v>
      </c>
    </row>
    <row r="281" spans="1:24" ht="12.75">
      <c r="A281" s="4">
        <v>84.3</v>
      </c>
      <c r="B281" s="8">
        <f t="shared" si="25"/>
        <v>23.392222258952366</v>
      </c>
      <c r="C281" s="13">
        <f t="shared" si="24"/>
        <v>-0.7353525159546059</v>
      </c>
      <c r="D281" s="10">
        <f t="shared" si="26"/>
        <v>0.4361521446943096</v>
      </c>
      <c r="E281" s="19"/>
      <c r="V281" s="14">
        <f t="shared" si="27"/>
        <v>0.19022869332144596</v>
      </c>
      <c r="W281" s="37">
        <f t="shared" si="28"/>
        <v>0.7353525159546059</v>
      </c>
      <c r="X281" s="38">
        <f t="shared" si="29"/>
        <v>84.3</v>
      </c>
    </row>
    <row r="282" spans="1:24" ht="12.75">
      <c r="A282" s="4">
        <v>84.4</v>
      </c>
      <c r="B282" s="8">
        <f t="shared" si="25"/>
        <v>23.390148422625295</v>
      </c>
      <c r="C282" s="13">
        <f t="shared" si="24"/>
        <v>-0.7374263522816769</v>
      </c>
      <c r="D282" s="10">
        <f t="shared" si="26"/>
        <v>0.4368639527735052</v>
      </c>
      <c r="E282" s="19"/>
      <c r="V282" s="14">
        <f t="shared" si="27"/>
        <v>0.1908501132328914</v>
      </c>
      <c r="W282" s="37">
        <f t="shared" si="28"/>
        <v>0.7374263522816769</v>
      </c>
      <c r="X282" s="38">
        <f t="shared" si="29"/>
        <v>84.4</v>
      </c>
    </row>
    <row r="283" spans="1:24" ht="12.75">
      <c r="A283" s="4">
        <v>84.5</v>
      </c>
      <c r="B283" s="8">
        <f t="shared" si="25"/>
        <v>23.388111843620408</v>
      </c>
      <c r="C283" s="13">
        <f t="shared" si="24"/>
        <v>-0.7394629312865639</v>
      </c>
      <c r="D283" s="10">
        <f t="shared" si="26"/>
        <v>0.43755203034707923</v>
      </c>
      <c r="E283" s="19"/>
      <c r="V283" s="14">
        <f t="shared" si="27"/>
        <v>0.19145177926085136</v>
      </c>
      <c r="W283" s="37">
        <f t="shared" si="28"/>
        <v>0.7394629312865639</v>
      </c>
      <c r="X283" s="38">
        <f t="shared" si="29"/>
        <v>84.5</v>
      </c>
    </row>
    <row r="284" spans="1:24" ht="12.75">
      <c r="A284" s="4">
        <v>84.6</v>
      </c>
      <c r="B284" s="8">
        <f t="shared" si="25"/>
        <v>23.386112388215768</v>
      </c>
      <c r="C284" s="13">
        <f t="shared" si="24"/>
        <v>-0.7414623866912038</v>
      </c>
      <c r="D284" s="10">
        <f t="shared" si="26"/>
        <v>0.4382165405976382</v>
      </c>
      <c r="E284" s="19"/>
      <c r="V284" s="14">
        <f t="shared" si="27"/>
        <v>0.1920337364533615</v>
      </c>
      <c r="W284" s="37">
        <f t="shared" si="28"/>
        <v>0.7414623866912038</v>
      </c>
      <c r="X284" s="38">
        <f t="shared" si="29"/>
        <v>84.6</v>
      </c>
    </row>
    <row r="285" spans="1:24" ht="12.75">
      <c r="A285" s="4">
        <v>84.7</v>
      </c>
      <c r="B285" s="8">
        <f t="shared" si="25"/>
        <v>23.384149923352435</v>
      </c>
      <c r="C285" s="13">
        <f t="shared" si="24"/>
        <v>-0.7434248515545363</v>
      </c>
      <c r="D285" s="10">
        <f t="shared" si="26"/>
        <v>0.4388576455457711</v>
      </c>
      <c r="E285" s="19"/>
      <c r="V285" s="14">
        <f t="shared" si="27"/>
        <v>0.19259603305397768</v>
      </c>
      <c r="W285" s="37">
        <f t="shared" si="28"/>
        <v>0.7434248515545363</v>
      </c>
      <c r="X285" s="38">
        <f t="shared" si="29"/>
        <v>84.7</v>
      </c>
    </row>
    <row r="286" spans="1:24" ht="12.75">
      <c r="A286" s="4">
        <v>84.8</v>
      </c>
      <c r="B286" s="8">
        <f t="shared" si="25"/>
        <v>23.382224316630364</v>
      </c>
      <c r="C286" s="13">
        <f t="shared" si="24"/>
        <v>-0.745350458276608</v>
      </c>
      <c r="D286" s="10">
        <f t="shared" si="26"/>
        <v>0.43947550605932073</v>
      </c>
      <c r="E286" s="19"/>
      <c r="V286" s="14">
        <f t="shared" si="27"/>
        <v>0.19313872042609606</v>
      </c>
      <c r="W286" s="37">
        <f t="shared" si="28"/>
        <v>0.745350458276608</v>
      </c>
      <c r="X286" s="38">
        <f t="shared" si="29"/>
        <v>84.8</v>
      </c>
    </row>
    <row r="287" spans="1:24" ht="12.75">
      <c r="A287" s="4">
        <v>84.9</v>
      </c>
      <c r="B287" s="8">
        <f t="shared" si="25"/>
        <v>23.380335436304314</v>
      </c>
      <c r="C287" s="13">
        <f t="shared" si="24"/>
        <v>-0.7472393386026575</v>
      </c>
      <c r="D287" s="10">
        <f t="shared" si="26"/>
        <v>0.44007028186257796</v>
      </c>
      <c r="E287" s="19"/>
      <c r="V287" s="14">
        <f t="shared" si="27"/>
        <v>0.1936618529786088</v>
      </c>
      <c r="W287" s="37">
        <f t="shared" si="28"/>
        <v>0.7472393386026575</v>
      </c>
      <c r="X287" s="38">
        <f t="shared" si="29"/>
        <v>84.9</v>
      </c>
    </row>
    <row r="288" spans="1:24" ht="12.75">
      <c r="A288" s="4">
        <v>85</v>
      </c>
      <c r="B288" s="8">
        <f t="shared" si="25"/>
        <v>23.378483151279816</v>
      </c>
      <c r="C288" s="13">
        <f t="shared" si="24"/>
        <v>-0.7490916236271552</v>
      </c>
      <c r="D288" s="10">
        <f t="shared" si="26"/>
        <v>0.4406421315453854</v>
      </c>
      <c r="E288" s="19"/>
      <c r="V288" s="14">
        <f t="shared" si="27"/>
        <v>0.19416548809286072</v>
      </c>
      <c r="W288" s="37">
        <f t="shared" si="28"/>
        <v>0.7490916236271552</v>
      </c>
      <c r="X288" s="38">
        <f t="shared" si="29"/>
        <v>85</v>
      </c>
    </row>
    <row r="289" spans="1:24" ht="12.75">
      <c r="A289" s="4">
        <v>85.1</v>
      </c>
      <c r="B289" s="8">
        <f t="shared" si="25"/>
        <v>23.376667331109147</v>
      </c>
      <c r="C289" s="13">
        <f t="shared" si="24"/>
        <v>-0.7509074437978249</v>
      </c>
      <c r="D289" s="10">
        <f t="shared" si="26"/>
        <v>0.4411912125721651</v>
      </c>
      <c r="E289" s="19"/>
      <c r="V289" s="14">
        <f t="shared" si="27"/>
        <v>0.19464968605089736</v>
      </c>
      <c r="W289" s="37">
        <f t="shared" si="28"/>
        <v>0.7509074437978249</v>
      </c>
      <c r="X289" s="38">
        <f t="shared" si="29"/>
        <v>85.1</v>
      </c>
    </row>
    <row r="290" spans="1:24" ht="12.75">
      <c r="A290" s="4">
        <v>85.2</v>
      </c>
      <c r="B290" s="8">
        <f t="shared" si="25"/>
        <v>23.374887845987303</v>
      </c>
      <c r="C290" s="13">
        <f t="shared" si="24"/>
        <v>-0.7526869289196689</v>
      </c>
      <c r="D290" s="10">
        <f t="shared" si="26"/>
        <v>0.4417176812908855</v>
      </c>
      <c r="E290" s="19"/>
      <c r="V290" s="14">
        <f t="shared" si="27"/>
        <v>0.1951145099649963</v>
      </c>
      <c r="W290" s="37">
        <f t="shared" si="28"/>
        <v>0.7526869289196689</v>
      </c>
      <c r="X290" s="38">
        <f t="shared" si="29"/>
        <v>85.2</v>
      </c>
    </row>
    <row r="291" spans="1:24" ht="12.75">
      <c r="A291" s="4">
        <v>85.3</v>
      </c>
      <c r="B291" s="8">
        <f t="shared" si="25"/>
        <v>23.373144566748113</v>
      </c>
      <c r="C291" s="13">
        <f t="shared" si="24"/>
        <v>-0.7544302081588583</v>
      </c>
      <c r="D291" s="10">
        <f t="shared" si="26"/>
        <v>0.44222169294188646</v>
      </c>
      <c r="E291" s="19"/>
      <c r="V291" s="14">
        <f t="shared" si="27"/>
        <v>0.1955600257083881</v>
      </c>
      <c r="W291" s="37">
        <f t="shared" si="28"/>
        <v>0.7544302081588583</v>
      </c>
      <c r="X291" s="38">
        <f t="shared" si="29"/>
        <v>85.3</v>
      </c>
    </row>
    <row r="292" spans="1:24" ht="12.75">
      <c r="A292" s="4">
        <v>85.4</v>
      </c>
      <c r="B292" s="8">
        <f t="shared" si="25"/>
        <v>23.371437364860256</v>
      </c>
      <c r="C292" s="13">
        <f t="shared" si="24"/>
        <v>-0.7561374100467155</v>
      </c>
      <c r="D292" s="10">
        <f t="shared" si="26"/>
        <v>0.44270340166669525</v>
      </c>
      <c r="E292" s="19"/>
      <c r="V292" s="14">
        <f t="shared" si="27"/>
        <v>0.19598630184726332</v>
      </c>
      <c r="W292" s="37">
        <f t="shared" si="28"/>
        <v>0.7561374100467155</v>
      </c>
      <c r="X292" s="38">
        <f t="shared" si="29"/>
        <v>85.4</v>
      </c>
    </row>
    <row r="293" spans="1:24" ht="12.75">
      <c r="A293" s="4">
        <v>85.5</v>
      </c>
      <c r="B293" s="8">
        <f t="shared" si="25"/>
        <v>23.36976611242333</v>
      </c>
      <c r="C293" s="13">
        <f t="shared" si="24"/>
        <v>-0.7578086624836402</v>
      </c>
      <c r="D293" s="10">
        <f t="shared" si="26"/>
        <v>0.44316296051674864</v>
      </c>
      <c r="E293" s="19"/>
      <c r="V293" s="14">
        <f t="shared" si="27"/>
        <v>0.1963934095739693</v>
      </c>
      <c r="W293" s="37">
        <f t="shared" si="28"/>
        <v>0.7578086624836402</v>
      </c>
      <c r="X293" s="38">
        <f t="shared" si="29"/>
        <v>85.5</v>
      </c>
    </row>
    <row r="294" spans="1:24" ht="12.75">
      <c r="A294" s="4">
        <v>85.6</v>
      </c>
      <c r="B294" s="8">
        <f t="shared" si="25"/>
        <v>23.368130682164068</v>
      </c>
      <c r="C294" s="13">
        <f t="shared" si="24"/>
        <v>-0.7594440927429034</v>
      </c>
      <c r="D294" s="10">
        <f t="shared" si="26"/>
        <v>0.4436005214619763</v>
      </c>
      <c r="E294" s="19"/>
      <c r="V294" s="14">
        <f t="shared" si="27"/>
        <v>0.1967814226413373</v>
      </c>
      <c r="W294" s="37">
        <f t="shared" si="28"/>
        <v>0.7594440927429034</v>
      </c>
      <c r="X294" s="38">
        <f t="shared" si="29"/>
        <v>85.6</v>
      </c>
    </row>
    <row r="295" spans="1:24" ht="12.75">
      <c r="A295" s="4">
        <v>85.7</v>
      </c>
      <c r="B295" s="8">
        <f t="shared" si="25"/>
        <v>23.366530947432413</v>
      </c>
      <c r="C295" s="13">
        <f t="shared" si="24"/>
        <v>-0.761043827474559</v>
      </c>
      <c r="D295" s="10">
        <f t="shared" si="26"/>
        <v>0.44401623539939267</v>
      </c>
      <c r="E295" s="19"/>
      <c r="V295" s="14">
        <f t="shared" si="27"/>
        <v>0.1971504172982489</v>
      </c>
      <c r="W295" s="37">
        <f t="shared" si="28"/>
        <v>0.761043827474559</v>
      </c>
      <c r="X295" s="38">
        <f t="shared" si="29"/>
        <v>85.7</v>
      </c>
    </row>
    <row r="296" spans="1:24" ht="12.75">
      <c r="A296" s="4">
        <v>85.8</v>
      </c>
      <c r="B296" s="8">
        <f t="shared" si="25"/>
        <v>23.364966782197772</v>
      </c>
      <c r="C296" s="13">
        <f t="shared" si="24"/>
        <v>-0.7626079927091993</v>
      </c>
      <c r="D296" s="10">
        <f t="shared" si="26"/>
        <v>0.44441025216153807</v>
      </c>
      <c r="E296" s="19"/>
      <c r="V296" s="14">
        <f t="shared" si="27"/>
        <v>0.19750047222628184</v>
      </c>
      <c r="W296" s="37">
        <f t="shared" si="28"/>
        <v>0.7626079927091993</v>
      </c>
      <c r="X296" s="38">
        <f t="shared" si="29"/>
        <v>85.8</v>
      </c>
    </row>
    <row r="297" spans="1:24" ht="12.75">
      <c r="A297" s="4">
        <v>85.9</v>
      </c>
      <c r="B297" s="8">
        <f t="shared" si="25"/>
        <v>23.363438061045148</v>
      </c>
      <c r="C297" s="13">
        <f t="shared" si="24"/>
        <v>-0.7641367138618236</v>
      </c>
      <c r="D297" s="10">
        <f t="shared" si="26"/>
        <v>0.4447827205249264</v>
      </c>
      <c r="E297" s="19"/>
      <c r="V297" s="14">
        <f t="shared" si="27"/>
        <v>0.1978316684775548</v>
      </c>
      <c r="W297" s="37">
        <f t="shared" si="28"/>
        <v>0.7641367138618236</v>
      </c>
      <c r="X297" s="38">
        <f t="shared" si="29"/>
        <v>85.9</v>
      </c>
    </row>
    <row r="298" spans="1:24" ht="12.75">
      <c r="A298" s="4">
        <v>86</v>
      </c>
      <c r="B298" s="8">
        <f t="shared" si="25"/>
        <v>23.361944659171435</v>
      </c>
      <c r="C298" s="13">
        <f t="shared" si="24"/>
        <v>-0.7656301157355365</v>
      </c>
      <c r="D298" s="10">
        <f t="shared" si="26"/>
        <v>0.4451337882183352</v>
      </c>
      <c r="E298" s="19"/>
      <c r="V298" s="14">
        <f t="shared" si="27"/>
        <v>0.1981440894136057</v>
      </c>
      <c r="W298" s="37">
        <f t="shared" si="28"/>
        <v>0.7656301157355365</v>
      </c>
      <c r="X298" s="38">
        <f t="shared" si="29"/>
        <v>86</v>
      </c>
    </row>
    <row r="299" spans="1:24" ht="12.75">
      <c r="A299" s="4">
        <v>86.1</v>
      </c>
      <c r="B299" s="8">
        <f t="shared" si="25"/>
        <v>23.360486452381704</v>
      </c>
      <c r="C299" s="13">
        <f t="shared" si="24"/>
        <v>-0.767088322525268</v>
      </c>
      <c r="D299" s="10">
        <f t="shared" si="26"/>
        <v>0.44546360193105</v>
      </c>
      <c r="E299" s="19"/>
      <c r="V299" s="14">
        <f t="shared" si="27"/>
        <v>0.19843782064538498</v>
      </c>
      <c r="W299" s="37">
        <f t="shared" si="28"/>
        <v>0.767088322525268</v>
      </c>
      <c r="X299" s="38">
        <f t="shared" si="29"/>
        <v>86.1</v>
      </c>
    </row>
    <row r="300" spans="1:24" ht="12.75">
      <c r="A300" s="4">
        <v>86.2</v>
      </c>
      <c r="B300" s="8">
        <f t="shared" si="25"/>
        <v>23.359063317085464</v>
      </c>
      <c r="C300" s="13">
        <f t="shared" si="24"/>
        <v>-0.7685114578215071</v>
      </c>
      <c r="D300" s="10">
        <f t="shared" si="26"/>
        <v>0.44577230732105977</v>
      </c>
      <c r="E300" s="19"/>
      <c r="V300" s="14">
        <f t="shared" si="27"/>
        <v>0.19871294997434136</v>
      </c>
      <c r="W300" s="37">
        <f t="shared" si="28"/>
        <v>0.7685114578215071</v>
      </c>
      <c r="X300" s="38">
        <f t="shared" si="29"/>
        <v>86.2</v>
      </c>
    </row>
    <row r="301" spans="1:24" ht="12.75">
      <c r="A301" s="4">
        <v>86.3</v>
      </c>
      <c r="B301" s="8">
        <f t="shared" si="25"/>
        <v>23.357675130292957</v>
      </c>
      <c r="C301" s="13">
        <f t="shared" si="24"/>
        <v>-0.7698996446140143</v>
      </c>
      <c r="D301" s="10">
        <f t="shared" si="26"/>
        <v>0.44606004902318325</v>
      </c>
      <c r="E301" s="19"/>
      <c r="V301" s="14">
        <f t="shared" si="27"/>
        <v>0.19896956733456464</v>
      </c>
      <c r="W301" s="37">
        <f t="shared" si="28"/>
        <v>0.7698996446140143</v>
      </c>
      <c r="X301" s="38">
        <f t="shared" si="29"/>
        <v>86.3</v>
      </c>
    </row>
    <row r="302" spans="1:24" ht="12.75">
      <c r="A302" s="4">
        <v>86.4</v>
      </c>
      <c r="B302" s="8">
        <f t="shared" si="25"/>
        <v>23.356321769611586</v>
      </c>
      <c r="C302" s="13">
        <f t="shared" si="24"/>
        <v>-0.7712530052953852</v>
      </c>
      <c r="D302" s="10">
        <f t="shared" si="26"/>
        <v>0.44632697065705157</v>
      </c>
      <c r="E302" s="19"/>
      <c r="V302" s="14">
        <f t="shared" si="27"/>
        <v>0.19920776473590057</v>
      </c>
      <c r="W302" s="37">
        <f t="shared" si="28"/>
        <v>0.7712530052953852</v>
      </c>
      <c r="X302" s="38">
        <f t="shared" si="29"/>
        <v>86.4</v>
      </c>
    </row>
    <row r="303" spans="1:24" ht="12.75">
      <c r="A303" s="4">
        <v>86.5</v>
      </c>
      <c r="B303" s="8">
        <f t="shared" si="25"/>
        <v>23.355003113242255</v>
      </c>
      <c r="C303" s="13">
        <f t="shared" si="24"/>
        <v>-0.7725716616647169</v>
      </c>
      <c r="D303" s="10">
        <f t="shared" si="26"/>
        <v>0.4465732148350965</v>
      </c>
      <c r="E303" s="19"/>
      <c r="V303" s="14">
        <f t="shared" si="27"/>
        <v>0.19942763620815324</v>
      </c>
      <c r="W303" s="37">
        <f t="shared" si="28"/>
        <v>0.7725716616647169</v>
      </c>
      <c r="X303" s="38">
        <f t="shared" si="29"/>
        <v>86.5</v>
      </c>
    </row>
    <row r="304" spans="1:24" ht="12.75">
      <c r="A304" s="4">
        <v>86.6</v>
      </c>
      <c r="B304" s="8">
        <f t="shared" si="25"/>
        <v>23.353719039975715</v>
      </c>
      <c r="C304" s="13">
        <f t="shared" si="24"/>
        <v>-0.7738557349312565</v>
      </c>
      <c r="D304" s="10">
        <f t="shared" si="26"/>
        <v>0.44679892317047143</v>
      </c>
      <c r="E304" s="19"/>
      <c r="V304" s="14">
        <f t="shared" si="27"/>
        <v>0.19962927774629283</v>
      </c>
      <c r="W304" s="37">
        <f t="shared" si="28"/>
        <v>0.7738557349312565</v>
      </c>
      <c r="X304" s="38">
        <f t="shared" si="29"/>
        <v>86.6</v>
      </c>
    </row>
    <row r="305" spans="1:24" ht="12.75">
      <c r="A305" s="4">
        <v>86.7</v>
      </c>
      <c r="B305" s="8">
        <f t="shared" si="25"/>
        <v>23.35246942918912</v>
      </c>
      <c r="C305" s="13">
        <f t="shared" si="24"/>
        <v>-0.7751053457178507</v>
      </c>
      <c r="D305" s="10">
        <f t="shared" si="26"/>
        <v>0.44700423628480435</v>
      </c>
      <c r="E305" s="19"/>
      <c r="V305" s="14">
        <f t="shared" si="27"/>
        <v>0.19981278725656118</v>
      </c>
      <c r="W305" s="37">
        <f t="shared" si="28"/>
        <v>0.7751053457178507</v>
      </c>
      <c r="X305" s="38">
        <f t="shared" si="29"/>
        <v>86.7</v>
      </c>
    </row>
    <row r="306" spans="1:24" ht="12.75">
      <c r="A306" s="4">
        <v>86.8</v>
      </c>
      <c r="B306" s="8">
        <f t="shared" si="25"/>
        <v>23.351254160842362</v>
      </c>
      <c r="C306" s="13">
        <f t="shared" si="24"/>
        <v>-0.7763206140646091</v>
      </c>
      <c r="D306" s="10">
        <f t="shared" si="26"/>
        <v>0.4471892938160191</v>
      </c>
      <c r="E306" s="19"/>
      <c r="V306" s="14">
        <f t="shared" si="27"/>
        <v>0.19997826450366984</v>
      </c>
      <c r="W306" s="37">
        <f t="shared" si="28"/>
        <v>0.7763206140646091</v>
      </c>
      <c r="X306" s="38">
        <f t="shared" si="29"/>
        <v>86.8</v>
      </c>
    </row>
    <row r="307" spans="1:24" ht="12.75">
      <c r="A307" s="4">
        <v>86.9</v>
      </c>
      <c r="B307" s="8">
        <f t="shared" si="25"/>
        <v>23.350073115474643</v>
      </c>
      <c r="C307" s="13">
        <f t="shared" si="24"/>
        <v>-0.7775016594323283</v>
      </c>
      <c r="D307" s="10">
        <f t="shared" si="26"/>
        <v>0.4473542344259656</v>
      </c>
      <c r="E307" s="19"/>
      <c r="V307" s="14">
        <f t="shared" si="27"/>
        <v>0.2001258110588418</v>
      </c>
      <c r="W307" s="37">
        <f t="shared" si="28"/>
        <v>0.7775016594323283</v>
      </c>
      <c r="X307" s="38">
        <f t="shared" si="29"/>
        <v>86.9</v>
      </c>
    </row>
    <row r="308" spans="1:24" ht="12.75">
      <c r="A308" s="4">
        <v>87</v>
      </c>
      <c r="B308" s="8">
        <f t="shared" si="25"/>
        <v>23.348926174200898</v>
      </c>
      <c r="C308" s="13">
        <f t="shared" si="24"/>
        <v>-0.7786486007060738</v>
      </c>
      <c r="D308" s="10">
        <f t="shared" si="26"/>
        <v>0.4474991958080884</v>
      </c>
      <c r="E308" s="19"/>
      <c r="V308" s="14">
        <f t="shared" si="27"/>
        <v>0.20025553024888584</v>
      </c>
      <c r="W308" s="37">
        <f t="shared" si="28"/>
        <v>0.7786486007060738</v>
      </c>
      <c r="X308" s="38">
        <f t="shared" si="29"/>
        <v>87</v>
      </c>
    </row>
    <row r="309" spans="1:24" ht="12.75">
      <c r="A309" s="4">
        <v>87.1</v>
      </c>
      <c r="B309" s="8">
        <f t="shared" si="25"/>
        <v>23.34781321870841</v>
      </c>
      <c r="C309" s="13">
        <f t="shared" si="24"/>
        <v>-0.7797615561985616</v>
      </c>
      <c r="D309" s="10">
        <f t="shared" si="26"/>
        <v>0.4476243146949263</v>
      </c>
      <c r="E309" s="19"/>
      <c r="V309" s="14">
        <f t="shared" si="27"/>
        <v>0.20036752710610242</v>
      </c>
      <c r="W309" s="37">
        <f t="shared" si="28"/>
        <v>0.7797615561985616</v>
      </c>
      <c r="X309" s="38">
        <f t="shared" si="29"/>
        <v>87.1</v>
      </c>
    </row>
    <row r="310" spans="1:24" ht="12.75">
      <c r="A310" s="4">
        <v>87.2</v>
      </c>
      <c r="B310" s="8">
        <f t="shared" si="25"/>
        <v>23.346734131253342</v>
      </c>
      <c r="C310" s="13">
        <f t="shared" si="24"/>
        <v>-0.7808406436536295</v>
      </c>
      <c r="D310" s="10">
        <f t="shared" si="26"/>
        <v>0.44772972686561324</v>
      </c>
      <c r="E310" s="19"/>
      <c r="V310" s="14">
        <f t="shared" si="27"/>
        <v>0.20046190831915664</v>
      </c>
      <c r="W310" s="37">
        <f t="shared" si="28"/>
        <v>0.7808406436536295</v>
      </c>
      <c r="X310" s="38">
        <f t="shared" si="29"/>
        <v>87.2</v>
      </c>
    </row>
    <row r="311" spans="1:24" ht="12.75">
      <c r="A311" s="4">
        <v>87.3</v>
      </c>
      <c r="B311" s="8">
        <f t="shared" si="25"/>
        <v>23.345688794657264</v>
      </c>
      <c r="C311" s="13">
        <f t="shared" si="24"/>
        <v>-0.781885980249708</v>
      </c>
      <c r="D311" s="10">
        <f t="shared" si="26"/>
        <v>0.4478155671533265</v>
      </c>
      <c r="E311" s="19"/>
      <c r="V311" s="14">
        <f t="shared" si="27"/>
        <v>0.20053878218485546</v>
      </c>
      <c r="W311" s="37">
        <f t="shared" si="28"/>
        <v>0.781885980249708</v>
      </c>
      <c r="X311" s="38">
        <f t="shared" si="29"/>
        <v>87.3</v>
      </c>
    </row>
    <row r="312" spans="1:24" ht="12.75">
      <c r="A312" s="4">
        <v>87.4</v>
      </c>
      <c r="B312" s="8">
        <f t="shared" si="25"/>
        <v>23.344677092303858</v>
      </c>
      <c r="C312" s="13">
        <f t="shared" si="24"/>
        <v>-0.7828976826031138</v>
      </c>
      <c r="D312" s="10">
        <f t="shared" si="26"/>
        <v>0.44788196945258224</v>
      </c>
      <c r="E312" s="19"/>
      <c r="V312" s="14">
        <f t="shared" si="27"/>
        <v>0.2005982585607238</v>
      </c>
      <c r="W312" s="37">
        <f t="shared" si="28"/>
        <v>0.7828976826031138</v>
      </c>
      <c r="X312" s="38">
        <f t="shared" si="29"/>
        <v>87.4</v>
      </c>
    </row>
    <row r="313" spans="1:24" ht="12.75">
      <c r="A313" s="4">
        <v>87.5</v>
      </c>
      <c r="B313" s="8">
        <f t="shared" si="25"/>
        <v>23.343698908135476</v>
      </c>
      <c r="C313" s="13">
        <f t="shared" si="24"/>
        <v>-0.7838758667714956</v>
      </c>
      <c r="D313" s="10">
        <f t="shared" si="26"/>
        <v>0.4479290667265689</v>
      </c>
      <c r="E313" s="19"/>
      <c r="V313" s="14">
        <f t="shared" si="27"/>
        <v>0.20064044881853502</v>
      </c>
      <c r="W313" s="37">
        <f t="shared" si="28"/>
        <v>0.7838758667714956</v>
      </c>
      <c r="X313" s="38">
        <f t="shared" si="29"/>
        <v>87.5</v>
      </c>
    </row>
    <row r="314" spans="1:24" ht="12.75">
      <c r="A314" s="4">
        <v>87.6</v>
      </c>
      <c r="B314" s="8">
        <f t="shared" si="25"/>
        <v>23.342754126649858</v>
      </c>
      <c r="C314" s="13">
        <f t="shared" si="24"/>
        <v>-0.7848206482571136</v>
      </c>
      <c r="D314" s="10">
        <f t="shared" si="26"/>
        <v>0.4479569910143343</v>
      </c>
      <c r="E314" s="19"/>
      <c r="V314" s="14">
        <f t="shared" si="27"/>
        <v>0.20066546579861635</v>
      </c>
      <c r="W314" s="37">
        <f t="shared" si="28"/>
        <v>0.7848206482571136</v>
      </c>
      <c r="X314" s="38">
        <f t="shared" si="29"/>
        <v>87.6</v>
      </c>
    </row>
    <row r="315" spans="1:24" ht="12.75">
      <c r="A315" s="4">
        <v>87.7</v>
      </c>
      <c r="B315" s="8">
        <f t="shared" si="25"/>
        <v>23.341842632896714</v>
      </c>
      <c r="C315" s="13">
        <f t="shared" si="24"/>
        <v>-0.7857321420102572</v>
      </c>
      <c r="D315" s="10">
        <f t="shared" si="26"/>
        <v>0.4479658734380029</v>
      </c>
      <c r="E315" s="19"/>
      <c r="V315" s="14">
        <f t="shared" si="27"/>
        <v>0.20067342376507286</v>
      </c>
      <c r="W315" s="37">
        <f t="shared" si="28"/>
        <v>0.7857321420102572</v>
      </c>
      <c r="X315" s="38">
        <f t="shared" si="29"/>
        <v>87.7</v>
      </c>
    </row>
    <row r="316" spans="1:24" ht="12.75">
      <c r="A316" s="4">
        <v>87.8</v>
      </c>
      <c r="B316" s="8">
        <f t="shared" si="25"/>
        <v>23.340964312474576</v>
      </c>
      <c r="C316" s="13">
        <f t="shared" si="24"/>
        <v>-0.786610462432396</v>
      </c>
      <c r="D316" s="10">
        <f t="shared" si="26"/>
        <v>0.44795584420979273</v>
      </c>
      <c r="E316" s="19"/>
      <c r="V316" s="14">
        <f t="shared" si="27"/>
        <v>0.2006644383617081</v>
      </c>
      <c r="W316" s="37">
        <f t="shared" si="28"/>
        <v>0.786610462432396</v>
      </c>
      <c r="X316" s="38">
        <f t="shared" si="29"/>
        <v>87.8</v>
      </c>
    </row>
    <row r="317" spans="1:24" ht="12.75">
      <c r="A317" s="4">
        <v>87.9</v>
      </c>
      <c r="B317" s="8">
        <f t="shared" si="25"/>
        <v>23.34011905152742</v>
      </c>
      <c r="C317" s="13">
        <f t="shared" si="24"/>
        <v>-0.7874557233795514</v>
      </c>
      <c r="D317" s="10">
        <f t="shared" si="26"/>
        <v>0.4479270326391077</v>
      </c>
      <c r="E317" s="19"/>
      <c r="V317" s="14">
        <f t="shared" si="27"/>
        <v>0.20063862656887627</v>
      </c>
      <c r="W317" s="37">
        <f t="shared" si="28"/>
        <v>0.7874557233795514</v>
      </c>
      <c r="X317" s="38">
        <f t="shared" si="29"/>
        <v>87.9</v>
      </c>
    </row>
    <row r="318" spans="1:24" ht="12.75">
      <c r="A318" s="4">
        <v>88</v>
      </c>
      <c r="B318" s="8">
        <f t="shared" si="25"/>
        <v>23.33930673674141</v>
      </c>
      <c r="C318" s="13">
        <f t="shared" si="24"/>
        <v>-0.7882680381655618</v>
      </c>
      <c r="D318" s="10">
        <f t="shared" si="26"/>
        <v>0.44787956713952376</v>
      </c>
      <c r="E318" s="19"/>
      <c r="V318" s="14">
        <f t="shared" si="27"/>
        <v>0.20059610666108718</v>
      </c>
      <c r="W318" s="37">
        <f t="shared" si="28"/>
        <v>0.7882680381655618</v>
      </c>
      <c r="X318" s="38">
        <f t="shared" si="29"/>
        <v>88</v>
      </c>
    </row>
    <row r="319" spans="1:24" ht="12.75">
      <c r="A319" s="4">
        <v>88.1</v>
      </c>
      <c r="B319" s="8">
        <f t="shared" si="25"/>
        <v>23.33852725534175</v>
      </c>
      <c r="C319" s="13">
        <f t="shared" si="24"/>
        <v>-0.7890475195652229</v>
      </c>
      <c r="D319" s="10">
        <f t="shared" si="26"/>
        <v>0.44781357523565435</v>
      </c>
      <c r="E319" s="19"/>
      <c r="V319" s="14">
        <f t="shared" si="27"/>
        <v>0.20053699816533907</v>
      </c>
      <c r="W319" s="37">
        <f t="shared" si="28"/>
        <v>0.7890475195652229</v>
      </c>
      <c r="X319" s="38">
        <f t="shared" si="29"/>
        <v>88.1</v>
      </c>
    </row>
    <row r="320" spans="1:24" ht="12.75">
      <c r="A320" s="4">
        <v>88.2</v>
      </c>
      <c r="B320" s="8">
        <f t="shared" si="25"/>
        <v>23.33778049508944</v>
      </c>
      <c r="C320" s="13">
        <f t="shared" si="24"/>
        <v>-0.7897942798175315</v>
      </c>
      <c r="D320" s="10">
        <f t="shared" si="26"/>
        <v>0.44772918357002917</v>
      </c>
      <c r="E320" s="19"/>
      <c r="V320" s="14">
        <f t="shared" si="27"/>
        <v>0.20046142182028487</v>
      </c>
      <c r="W320" s="37">
        <f t="shared" si="28"/>
        <v>0.7897942798175315</v>
      </c>
      <c r="X320" s="38">
        <f t="shared" si="29"/>
        <v>88.2</v>
      </c>
    </row>
    <row r="321" spans="1:24" ht="12.75">
      <c r="A321" s="4">
        <v>88.3</v>
      </c>
      <c r="B321" s="8">
        <f t="shared" si="25"/>
        <v>23.33706634427811</v>
      </c>
      <c r="C321" s="13">
        <f t="shared" si="24"/>
        <v>-0.7905084306288614</v>
      </c>
      <c r="D321" s="10">
        <f t="shared" si="26"/>
        <v>0.4476265179098876</v>
      </c>
      <c r="E321" s="19"/>
      <c r="V321" s="14">
        <f t="shared" si="27"/>
        <v>0.20036949953613092</v>
      </c>
      <c r="W321" s="37">
        <f t="shared" si="28"/>
        <v>0.7905084306288614</v>
      </c>
      <c r="X321" s="38">
        <f t="shared" si="29"/>
        <v>88.3</v>
      </c>
    </row>
    <row r="322" spans="1:24" ht="12.75">
      <c r="A322" s="4">
        <v>88.4</v>
      </c>
      <c r="B322" s="8">
        <f t="shared" si="25"/>
        <v>23.336384691730835</v>
      </c>
      <c r="C322" s="13">
        <f t="shared" si="24"/>
        <v>-0.7911900831761365</v>
      </c>
      <c r="D322" s="10">
        <f t="shared" si="26"/>
        <v>0.4475057031539233</v>
      </c>
      <c r="E322" s="19"/>
      <c r="V322" s="14">
        <f t="shared" si="27"/>
        <v>0.2002613543552873</v>
      </c>
      <c r="W322" s="37">
        <f t="shared" si="28"/>
        <v>0.7911900831761365</v>
      </c>
      <c r="X322" s="38">
        <f t="shared" si="29"/>
        <v>88.4</v>
      </c>
    </row>
    <row r="323" spans="1:24" ht="12.75">
      <c r="A323" s="4">
        <v>88.5</v>
      </c>
      <c r="B323" s="8">
        <f t="shared" si="25"/>
        <v>23.335735426797054</v>
      </c>
      <c r="C323" s="13">
        <f t="shared" si="24"/>
        <v>-0.7918393481099173</v>
      </c>
      <c r="D323" s="10">
        <f t="shared" si="26"/>
        <v>0.4473668633389363</v>
      </c>
      <c r="E323" s="19"/>
      <c r="V323" s="14">
        <f t="shared" si="27"/>
        <v>0.20013711041371854</v>
      </c>
      <c r="W323" s="37">
        <f t="shared" si="28"/>
        <v>0.7918393481099173</v>
      </c>
      <c r="X323" s="38">
        <f t="shared" si="29"/>
        <v>88.5</v>
      </c>
    </row>
    <row r="324" spans="1:24" ht="12.75">
      <c r="A324" s="4">
        <v>88.6</v>
      </c>
      <c r="B324" s="8">
        <f t="shared" si="25"/>
        <v>23.33511843934941</v>
      </c>
      <c r="C324" s="13">
        <f t="shared" si="24"/>
        <v>-0.79245633555756</v>
      </c>
      <c r="D324" s="10">
        <f t="shared" si="26"/>
        <v>0.4472101216464786</v>
      </c>
      <c r="E324" s="19"/>
      <c r="V324" s="14">
        <f t="shared" si="27"/>
        <v>0.1999968929030582</v>
      </c>
      <c r="W324" s="37">
        <f t="shared" si="28"/>
        <v>0.79245633555756</v>
      </c>
      <c r="X324" s="38">
        <f t="shared" si="29"/>
        <v>88.6</v>
      </c>
    </row>
    <row r="325" spans="1:24" ht="12.75">
      <c r="A325" s="4">
        <v>88.7</v>
      </c>
      <c r="B325" s="8">
        <f t="shared" si="25"/>
        <v>23.33453361978072</v>
      </c>
      <c r="C325" s="13">
        <f t="shared" si="24"/>
        <v>-0.7930411551262502</v>
      </c>
      <c r="D325" s="10">
        <f t="shared" si="26"/>
        <v>0.44703560040938567</v>
      </c>
      <c r="E325" s="19"/>
      <c r="V325" s="14">
        <f t="shared" si="27"/>
        <v>0.19984082803337994</v>
      </c>
      <c r="W325" s="37">
        <f t="shared" si="28"/>
        <v>0.7930411551262502</v>
      </c>
      <c r="X325" s="38">
        <f t="shared" si="29"/>
        <v>88.7</v>
      </c>
    </row>
    <row r="326" spans="1:24" ht="12.75">
      <c r="A326" s="4">
        <v>88.8</v>
      </c>
      <c r="B326" s="8">
        <f t="shared" si="25"/>
        <v>23.33398085900083</v>
      </c>
      <c r="C326" s="13">
        <f t="shared" si="24"/>
        <v>-0.7935939159061398</v>
      </c>
      <c r="D326" s="10">
        <f t="shared" si="26"/>
        <v>0.446843421118322</v>
      </c>
      <c r="E326" s="19"/>
      <c r="V326" s="14">
        <f t="shared" si="27"/>
        <v>0.19966904299672603</v>
      </c>
      <c r="W326" s="37">
        <f t="shared" si="28"/>
        <v>0.7935939159061398</v>
      </c>
      <c r="X326" s="38">
        <f t="shared" si="29"/>
        <v>88.8</v>
      </c>
    </row>
    <row r="327" spans="1:24" ht="12.75">
      <c r="A327" s="4">
        <v>88.9</v>
      </c>
      <c r="B327" s="8">
        <f t="shared" si="25"/>
        <v>23.33346004843367</v>
      </c>
      <c r="C327" s="13">
        <f t="shared" si="24"/>
        <v>-0.7941147264733033</v>
      </c>
      <c r="D327" s="10">
        <f t="shared" si="26"/>
        <v>0.44663370442817957</v>
      </c>
      <c r="E327" s="19"/>
      <c r="V327" s="14">
        <f t="shared" si="27"/>
        <v>0.19948166593123848</v>
      </c>
      <c r="W327" s="37">
        <f t="shared" si="28"/>
        <v>0.7941147264733033</v>
      </c>
      <c r="X327" s="38">
        <f t="shared" si="29"/>
        <v>88.9</v>
      </c>
    </row>
    <row r="328" spans="1:24" ht="12.75">
      <c r="A328" s="4">
        <v>89</v>
      </c>
      <c r="B328" s="8">
        <f t="shared" si="25"/>
        <v>23.332971080014147</v>
      </c>
      <c r="C328" s="13">
        <f aca="true" t="shared" si="30" ref="C328:C391">B328-$B$3</f>
        <v>-0.7946036948928246</v>
      </c>
      <c r="D328" s="10">
        <f t="shared" si="26"/>
        <v>0.4464065701645082</v>
      </c>
      <c r="E328" s="19"/>
      <c r="V328" s="14">
        <f t="shared" si="27"/>
        <v>0.19927882588603998</v>
      </c>
      <c r="W328" s="37">
        <f t="shared" si="28"/>
        <v>0.7946036948928246</v>
      </c>
      <c r="X328" s="38">
        <f t="shared" si="29"/>
        <v>89</v>
      </c>
    </row>
    <row r="329" spans="1:24" ht="12.75">
      <c r="A329" s="4">
        <v>89.1</v>
      </c>
      <c r="B329" s="8">
        <f aca="true" t="shared" si="31" ref="B329:B392">DEGREES(ASIN((A329^2+$A$3^2-$C$5^2)/(2*A329*$A$3)))</f>
        <v>23.33251384618517</v>
      </c>
      <c r="C329" s="13">
        <f t="shared" si="30"/>
        <v>-0.7950609287218029</v>
      </c>
      <c r="D329" s="10">
        <f aca="true" t="shared" si="32" ref="D329:D392">ABS(50*C329)/A329</f>
        <v>0.44616213732985577</v>
      </c>
      <c r="E329" s="19"/>
      <c r="V329" s="14">
        <f aca="true" t="shared" si="33" ref="V329:V392">D329^2</f>
        <v>0.1990606527867451</v>
      </c>
      <c r="W329" s="37">
        <f aca="true" t="shared" si="34" ref="W329:W392">-C329</f>
        <v>0.7950609287218029</v>
      </c>
      <c r="X329" s="38">
        <f aca="true" t="shared" si="35" ref="X329:X392">A329</f>
        <v>89.1</v>
      </c>
    </row>
    <row r="330" spans="1:24" ht="12.75">
      <c r="A330" s="4">
        <v>89.2</v>
      </c>
      <c r="B330" s="8">
        <f t="shared" si="31"/>
        <v>23.33208823989472</v>
      </c>
      <c r="C330" s="13">
        <f t="shared" si="30"/>
        <v>-0.7954865350122517</v>
      </c>
      <c r="D330" s="10">
        <f t="shared" si="32"/>
        <v>0.4459005241100066</v>
      </c>
      <c r="E330" s="19"/>
      <c r="V330" s="14">
        <f t="shared" si="33"/>
        <v>0.19882727740157857</v>
      </c>
      <c r="W330" s="37">
        <f t="shared" si="34"/>
        <v>0.7954865350122517</v>
      </c>
      <c r="X330" s="38">
        <f t="shared" si="35"/>
        <v>89.2</v>
      </c>
    </row>
    <row r="331" spans="1:24" ht="12.75">
      <c r="A331" s="4">
        <v>89.3</v>
      </c>
      <c r="B331" s="8">
        <f t="shared" si="31"/>
        <v>23.331694154592796</v>
      </c>
      <c r="C331" s="13">
        <f t="shared" si="30"/>
        <v>-0.7958806203141755</v>
      </c>
      <c r="D331" s="10">
        <f t="shared" si="32"/>
        <v>0.4456218478802775</v>
      </c>
      <c r="E331" s="19"/>
      <c r="V331" s="14">
        <f t="shared" si="33"/>
        <v>0.19857883130823317</v>
      </c>
      <c r="W331" s="37">
        <f t="shared" si="34"/>
        <v>0.7958806203141755</v>
      </c>
      <c r="X331" s="38">
        <f t="shared" si="35"/>
        <v>89.3</v>
      </c>
    </row>
    <row r="332" spans="1:24" ht="12.75">
      <c r="A332" s="4">
        <v>89.4</v>
      </c>
      <c r="B332" s="8">
        <f t="shared" si="31"/>
        <v>23.331331484228592</v>
      </c>
      <c r="C332" s="13">
        <f t="shared" si="30"/>
        <v>-0.7962432906783796</v>
      </c>
      <c r="D332" s="10">
        <f t="shared" si="32"/>
        <v>0.4453262252116217</v>
      </c>
      <c r="E332" s="19"/>
      <c r="V332" s="14">
        <f t="shared" si="33"/>
        <v>0.198315446861232</v>
      </c>
      <c r="W332" s="37">
        <f t="shared" si="34"/>
        <v>0.7962432906783796</v>
      </c>
      <c r="X332" s="38">
        <f t="shared" si="35"/>
        <v>89.4</v>
      </c>
    </row>
    <row r="333" spans="1:24" ht="12.75">
      <c r="A333" s="4">
        <v>89.5</v>
      </c>
      <c r="B333" s="8">
        <f t="shared" si="31"/>
        <v>23.331000123247467</v>
      </c>
      <c r="C333" s="13">
        <f t="shared" si="30"/>
        <v>-0.7965746516595047</v>
      </c>
      <c r="D333" s="10">
        <f t="shared" si="32"/>
        <v>0.4450137718768183</v>
      </c>
      <c r="E333" s="19"/>
      <c r="V333" s="14">
        <f t="shared" si="33"/>
        <v>0.19803725716003287</v>
      </c>
      <c r="W333" s="37">
        <f t="shared" si="34"/>
        <v>0.7965746516595047</v>
      </c>
      <c r="X333" s="38">
        <f t="shared" si="35"/>
        <v>89.5</v>
      </c>
    </row>
    <row r="334" spans="1:24" ht="12.75">
      <c r="A334" s="4">
        <v>89.6</v>
      </c>
      <c r="B334" s="8">
        <f t="shared" si="31"/>
        <v>23.330699966588142</v>
      </c>
      <c r="C334" s="13">
        <f t="shared" si="30"/>
        <v>-0.7968748083188295</v>
      </c>
      <c r="D334" s="10">
        <f t="shared" si="32"/>
        <v>0.4446846028564897</v>
      </c>
      <c r="E334" s="19"/>
      <c r="V334" s="14">
        <f t="shared" si="33"/>
        <v>0.19774439601763397</v>
      </c>
      <c r="W334" s="37">
        <f t="shared" si="34"/>
        <v>0.7968748083188295</v>
      </c>
      <c r="X334" s="38">
        <f t="shared" si="35"/>
        <v>89.6</v>
      </c>
    </row>
    <row r="335" spans="1:24" ht="12.75">
      <c r="A335" s="4">
        <v>89.7</v>
      </c>
      <c r="B335" s="8">
        <f t="shared" si="31"/>
        <v>23.330430909679784</v>
      </c>
      <c r="C335" s="13">
        <f t="shared" si="30"/>
        <v>-0.7971438652271878</v>
      </c>
      <c r="D335" s="10">
        <f t="shared" si="32"/>
        <v>0.4443388323451437</v>
      </c>
      <c r="E335" s="19"/>
      <c r="V335" s="14">
        <f t="shared" si="33"/>
        <v>0.19743699792984573</v>
      </c>
      <c r="W335" s="37">
        <f t="shared" si="34"/>
        <v>0.7971438652271878</v>
      </c>
      <c r="X335" s="38">
        <f t="shared" si="35"/>
        <v>89.7</v>
      </c>
    </row>
    <row r="336" spans="1:24" ht="12.75">
      <c r="A336" s="4">
        <v>89.8</v>
      </c>
      <c r="B336" s="8">
        <f t="shared" si="31"/>
        <v>23.330192848439122</v>
      </c>
      <c r="C336" s="13">
        <f t="shared" si="30"/>
        <v>-0.7973819264678497</v>
      </c>
      <c r="D336" s="10">
        <f t="shared" si="32"/>
        <v>0.4439765737571546</v>
      </c>
      <c r="E336" s="19"/>
      <c r="V336" s="14">
        <f t="shared" si="33"/>
        <v>0.19711519804514213</v>
      </c>
      <c r="W336" s="37">
        <f t="shared" si="34"/>
        <v>0.7973819264678497</v>
      </c>
      <c r="X336" s="38">
        <f t="shared" si="35"/>
        <v>89.8</v>
      </c>
    </row>
    <row r="337" spans="1:24" ht="12.75">
      <c r="A337" s="4">
        <v>89.9</v>
      </c>
      <c r="B337" s="8">
        <f t="shared" si="31"/>
        <v>23.329985679267683</v>
      </c>
      <c r="C337" s="13">
        <f t="shared" si="30"/>
        <v>-0.7975890956392888</v>
      </c>
      <c r="D337" s="10">
        <f t="shared" si="32"/>
        <v>0.4435979397326411</v>
      </c>
      <c r="E337" s="19"/>
      <c r="V337" s="14">
        <f t="shared" si="33"/>
        <v>0.1967791321350439</v>
      </c>
      <c r="W337" s="37">
        <f t="shared" si="34"/>
        <v>0.7975890956392888</v>
      </c>
      <c r="X337" s="38">
        <f t="shared" si="35"/>
        <v>89.9</v>
      </c>
    </row>
    <row r="338" spans="1:24" ht="12.75">
      <c r="A338" s="4">
        <v>90</v>
      </c>
      <c r="B338" s="8">
        <f t="shared" si="31"/>
        <v>23.329809299048907</v>
      </c>
      <c r="C338" s="13">
        <f t="shared" si="30"/>
        <v>-0.7977654758580641</v>
      </c>
      <c r="D338" s="10">
        <f t="shared" si="32"/>
        <v>0.443203042143369</v>
      </c>
      <c r="E338" s="19"/>
      <c r="V338" s="14">
        <f t="shared" si="33"/>
        <v>0.1964289365651369</v>
      </c>
      <c r="W338" s="37">
        <f t="shared" si="34"/>
        <v>0.7977654758580641</v>
      </c>
      <c r="X338" s="38">
        <f t="shared" si="35"/>
        <v>90</v>
      </c>
    </row>
    <row r="339" spans="1:24" ht="12.75">
      <c r="A339" s="4">
        <v>90.1</v>
      </c>
      <c r="B339" s="8">
        <f t="shared" si="31"/>
        <v>23.32966360514543</v>
      </c>
      <c r="C339" s="13">
        <f t="shared" si="30"/>
        <v>-0.7979111697615409</v>
      </c>
      <c r="D339" s="10">
        <f t="shared" si="32"/>
        <v>0.4427919920985244</v>
      </c>
      <c r="E339" s="19"/>
      <c r="V339" s="14">
        <f t="shared" si="33"/>
        <v>0.19606474826657969</v>
      </c>
      <c r="W339" s="37">
        <f t="shared" si="34"/>
        <v>0.7979111697615409</v>
      </c>
      <c r="X339" s="38">
        <f t="shared" si="35"/>
        <v>90.1</v>
      </c>
    </row>
    <row r="340" spans="1:24" ht="12.75">
      <c r="A340" s="4">
        <v>90.2</v>
      </c>
      <c r="B340" s="8">
        <f t="shared" si="31"/>
        <v>23.329548495396192</v>
      </c>
      <c r="C340" s="13">
        <f t="shared" si="30"/>
        <v>-0.7980262795107791</v>
      </c>
      <c r="D340" s="10">
        <f t="shared" si="32"/>
        <v>0.44236489995054273</v>
      </c>
      <c r="E340" s="19"/>
      <c r="V340" s="14">
        <f t="shared" si="33"/>
        <v>0.1956867047082537</v>
      </c>
      <c r="W340" s="37">
        <f t="shared" si="34"/>
        <v>0.7980262795107791</v>
      </c>
      <c r="X340" s="38">
        <f t="shared" si="35"/>
        <v>90.2</v>
      </c>
    </row>
    <row r="341" spans="1:24" ht="12.75">
      <c r="A341" s="4">
        <v>90.3</v>
      </c>
      <c r="B341" s="8">
        <f t="shared" si="31"/>
        <v>23.32946386811382</v>
      </c>
      <c r="C341" s="13">
        <f t="shared" si="30"/>
        <v>-0.798110906793152</v>
      </c>
      <c r="D341" s="10">
        <f t="shared" si="32"/>
        <v>0.4419218753007486</v>
      </c>
      <c r="E341" s="19"/>
      <c r="V341" s="14">
        <f t="shared" si="33"/>
        <v>0.1952949438693304</v>
      </c>
      <c r="W341" s="37">
        <f t="shared" si="34"/>
        <v>0.798110906793152</v>
      </c>
      <c r="X341" s="38">
        <f t="shared" si="35"/>
        <v>90.3</v>
      </c>
    </row>
    <row r="342" spans="1:24" ht="12.75">
      <c r="A342" s="4">
        <v>90.4</v>
      </c>
      <c r="B342" s="8">
        <f t="shared" si="31"/>
        <v>23.32940962208179</v>
      </c>
      <c r="C342" s="13">
        <f t="shared" si="30"/>
        <v>-0.798165152825181</v>
      </c>
      <c r="D342" s="10">
        <f t="shared" si="32"/>
        <v>0.44146302700507795</v>
      </c>
      <c r="E342" s="19"/>
      <c r="V342" s="14">
        <f t="shared" si="33"/>
        <v>0.1948896042124862</v>
      </c>
      <c r="W342" s="37">
        <f t="shared" si="34"/>
        <v>0.798165152825181</v>
      </c>
      <c r="X342" s="38">
        <f t="shared" si="35"/>
        <v>90.4</v>
      </c>
    </row>
    <row r="343" spans="1:24" ht="12.75">
      <c r="A343" s="4">
        <v>90.5</v>
      </c>
      <c r="B343" s="8">
        <f t="shared" si="31"/>
        <v>23.32938565655173</v>
      </c>
      <c r="C343" s="13">
        <f t="shared" si="30"/>
        <v>-0.7981891183552428</v>
      </c>
      <c r="D343" s="10">
        <f t="shared" si="32"/>
        <v>0.44098846317969215</v>
      </c>
      <c r="E343" s="19"/>
      <c r="V343" s="14">
        <f t="shared" si="33"/>
        <v>0.1944708246575867</v>
      </c>
      <c r="W343" s="37">
        <f t="shared" si="34"/>
        <v>0.7981891183552428</v>
      </c>
      <c r="X343" s="38">
        <f t="shared" si="35"/>
        <v>90.5</v>
      </c>
    </row>
    <row r="344" spans="1:24" ht="12.75">
      <c r="A344" s="4">
        <v>90.6</v>
      </c>
      <c r="B344" s="8">
        <f t="shared" si="31"/>
        <v>23.32939187124075</v>
      </c>
      <c r="C344" s="13">
        <f t="shared" si="30"/>
        <v>-0.7981829036662198</v>
      </c>
      <c r="D344" s="10">
        <f t="shared" si="32"/>
        <v>0.4404982912065231</v>
      </c>
      <c r="E344" s="19"/>
      <c r="V344" s="14">
        <f t="shared" si="33"/>
        <v>0.19403874455586684</v>
      </c>
      <c r="W344" s="37">
        <f t="shared" si="34"/>
        <v>0.7981829036662198</v>
      </c>
      <c r="X344" s="38">
        <f t="shared" si="35"/>
        <v>90.6</v>
      </c>
    </row>
    <row r="345" spans="1:24" ht="12.75">
      <c r="A345" s="4">
        <v>90.7</v>
      </c>
      <c r="B345" s="8">
        <f t="shared" si="31"/>
        <v>23.329428166328753</v>
      </c>
      <c r="C345" s="13">
        <f t="shared" si="30"/>
        <v>-0.7981466085782181</v>
      </c>
      <c r="D345" s="10">
        <f t="shared" si="32"/>
        <v>0.4399926177388192</v>
      </c>
      <c r="E345" s="19"/>
      <c r="V345" s="14">
        <f t="shared" si="33"/>
        <v>0.1935935036646587</v>
      </c>
      <c r="W345" s="37">
        <f t="shared" si="34"/>
        <v>0.7981466085782181</v>
      </c>
      <c r="X345" s="38">
        <f t="shared" si="35"/>
        <v>90.7</v>
      </c>
    </row>
    <row r="346" spans="1:24" ht="12.75">
      <c r="A346" s="4">
        <v>90.8</v>
      </c>
      <c r="B346" s="8">
        <f t="shared" si="31"/>
        <v>23.32949444245575</v>
      </c>
      <c r="C346" s="13">
        <f t="shared" si="30"/>
        <v>-0.7980803324512209</v>
      </c>
      <c r="D346" s="10">
        <f t="shared" si="32"/>
        <v>0.4394715487066195</v>
      </c>
      <c r="E346" s="19"/>
      <c r="V346" s="14">
        <f t="shared" si="33"/>
        <v>0.1931352421225946</v>
      </c>
      <c r="W346" s="37">
        <f t="shared" si="34"/>
        <v>0.7980803324512209</v>
      </c>
      <c r="X346" s="38">
        <f t="shared" si="35"/>
        <v>90.8</v>
      </c>
    </row>
    <row r="347" spans="1:24" ht="12.75">
      <c r="A347" s="4">
        <v>90.9</v>
      </c>
      <c r="B347" s="8">
        <f t="shared" si="31"/>
        <v>23.32959060071924</v>
      </c>
      <c r="C347" s="13">
        <f t="shared" si="30"/>
        <v>-0.7979841741877323</v>
      </c>
      <c r="D347" s="10">
        <f t="shared" si="32"/>
        <v>0.43893518932218495</v>
      </c>
      <c r="E347" s="19"/>
      <c r="V347" s="14">
        <f t="shared" si="33"/>
        <v>0.19266410042530235</v>
      </c>
      <c r="W347" s="37">
        <f t="shared" si="34"/>
        <v>0.7979841741877323</v>
      </c>
      <c r="X347" s="38">
        <f t="shared" si="35"/>
        <v>90.9</v>
      </c>
    </row>
    <row r="348" spans="1:24" ht="12.75">
      <c r="A348" s="4">
        <v>91</v>
      </c>
      <c r="B348" s="8">
        <f t="shared" si="31"/>
        <v>23.329716542671562</v>
      </c>
      <c r="C348" s="13">
        <f t="shared" si="30"/>
        <v>-0.7978582322354093</v>
      </c>
      <c r="D348" s="10">
        <f t="shared" si="32"/>
        <v>0.4383836440853897</v>
      </c>
      <c r="E348" s="19"/>
      <c r="V348" s="14">
        <f t="shared" si="33"/>
        <v>0.19218021940158564</v>
      </c>
      <c r="W348" s="37">
        <f t="shared" si="34"/>
        <v>0.7978582322354093</v>
      </c>
      <c r="X348" s="38">
        <f t="shared" si="35"/>
        <v>91</v>
      </c>
    </row>
    <row r="349" spans="1:24" ht="12.75">
      <c r="A349" s="4">
        <v>91.1</v>
      </c>
      <c r="B349" s="8">
        <f t="shared" si="31"/>
        <v>23.32987217031734</v>
      </c>
      <c r="C349" s="13">
        <f t="shared" si="30"/>
        <v>-0.7977026045896309</v>
      </c>
      <c r="D349" s="10">
        <f t="shared" si="32"/>
        <v>0.43781701678904006</v>
      </c>
      <c r="E349" s="19"/>
      <c r="V349" s="14">
        <f t="shared" si="33"/>
        <v>0.19168374019005457</v>
      </c>
      <c r="W349" s="37">
        <f t="shared" si="34"/>
        <v>0.7977026045896309</v>
      </c>
      <c r="X349" s="38">
        <f t="shared" si="35"/>
        <v>91.1</v>
      </c>
    </row>
    <row r="350" spans="1:24" ht="12.75">
      <c r="A350" s="4">
        <v>91.2</v>
      </c>
      <c r="B350" s="8">
        <f t="shared" si="31"/>
        <v>23.330057386110834</v>
      </c>
      <c r="C350" s="13">
        <f t="shared" si="30"/>
        <v>-0.7975173887961375</v>
      </c>
      <c r="D350" s="10">
        <f t="shared" si="32"/>
        <v>0.4372354105241982</v>
      </c>
      <c r="E350" s="19"/>
      <c r="V350" s="14">
        <f t="shared" si="33"/>
        <v>0.19117480421626412</v>
      </c>
      <c r="W350" s="37">
        <f t="shared" si="34"/>
        <v>0.7975173887961375</v>
      </c>
      <c r="X350" s="38">
        <f t="shared" si="35"/>
        <v>91.2</v>
      </c>
    </row>
    <row r="351" spans="1:24" ht="12.75">
      <c r="A351" s="4">
        <v>91.3</v>
      </c>
      <c r="B351" s="8">
        <f t="shared" si="31"/>
        <v>23.330272092953386</v>
      </c>
      <c r="C351" s="13">
        <f t="shared" si="30"/>
        <v>-0.7973026819535853</v>
      </c>
      <c r="D351" s="10">
        <f t="shared" si="32"/>
        <v>0.4366389276854246</v>
      </c>
      <c r="E351" s="19"/>
      <c r="V351" s="14">
        <f t="shared" si="33"/>
        <v>0.19065355317027746</v>
      </c>
      <c r="W351" s="37">
        <f t="shared" si="34"/>
        <v>0.7973026819535853</v>
      </c>
      <c r="X351" s="38">
        <f t="shared" si="35"/>
        <v>91.3</v>
      </c>
    </row>
    <row r="352" spans="1:24" ht="12.75">
      <c r="A352" s="4">
        <v>91.4</v>
      </c>
      <c r="B352" s="8">
        <f t="shared" si="31"/>
        <v>23.33051619419093</v>
      </c>
      <c r="C352" s="13">
        <f t="shared" si="30"/>
        <v>-0.7970585807160404</v>
      </c>
      <c r="D352" s="10">
        <f t="shared" si="32"/>
        <v>0.43602766997595205</v>
      </c>
      <c r="E352" s="19"/>
      <c r="V352" s="14">
        <f t="shared" si="33"/>
        <v>0.19012012898465774</v>
      </c>
      <c r="W352" s="37">
        <f t="shared" si="34"/>
        <v>0.7970585807160404</v>
      </c>
      <c r="X352" s="38">
        <f t="shared" si="35"/>
        <v>91.4</v>
      </c>
    </row>
    <row r="353" spans="1:24" ht="12.75">
      <c r="A353" s="4">
        <v>91.5</v>
      </c>
      <c r="B353" s="8">
        <f t="shared" si="31"/>
        <v>23.330789593611343</v>
      </c>
      <c r="C353" s="13">
        <f t="shared" si="30"/>
        <v>-0.796785181295629</v>
      </c>
      <c r="D353" s="10">
        <f t="shared" si="32"/>
        <v>0.435401738412912</v>
      </c>
      <c r="E353" s="19"/>
      <c r="V353" s="14">
        <f t="shared" si="33"/>
        <v>0.18957467381298587</v>
      </c>
      <c r="W353" s="37">
        <f t="shared" si="34"/>
        <v>0.796785181295629</v>
      </c>
      <c r="X353" s="38">
        <f t="shared" si="35"/>
        <v>91.5</v>
      </c>
    </row>
    <row r="354" spans="1:24" ht="12.75">
      <c r="A354" s="4">
        <v>91.6</v>
      </c>
      <c r="B354" s="8">
        <f t="shared" si="31"/>
        <v>23.331092195442018</v>
      </c>
      <c r="C354" s="13">
        <f t="shared" si="30"/>
        <v>-0.7964825794649535</v>
      </c>
      <c r="D354" s="10">
        <f t="shared" si="32"/>
        <v>0.43476123333239824</v>
      </c>
      <c r="E354" s="19"/>
      <c r="V354" s="14">
        <f t="shared" si="33"/>
        <v>0.18901733000870802</v>
      </c>
      <c r="W354" s="37">
        <f t="shared" si="34"/>
        <v>0.7964825794649535</v>
      </c>
      <c r="X354" s="38">
        <f t="shared" si="35"/>
        <v>91.6</v>
      </c>
    </row>
    <row r="355" spans="1:24" ht="12.75">
      <c r="A355" s="4">
        <v>91.7</v>
      </c>
      <c r="B355" s="8">
        <f t="shared" si="31"/>
        <v>23.33142390434734</v>
      </c>
      <c r="C355" s="13">
        <f t="shared" si="30"/>
        <v>-0.7961508705596323</v>
      </c>
      <c r="D355" s="10">
        <f t="shared" si="32"/>
        <v>0.434106254394565</v>
      </c>
      <c r="E355" s="19"/>
      <c r="V355" s="14">
        <f t="shared" si="33"/>
        <v>0.1884482401044788</v>
      </c>
      <c r="W355" s="37">
        <f t="shared" si="34"/>
        <v>0.7961508705596323</v>
      </c>
      <c r="X355" s="38">
        <f t="shared" si="35"/>
        <v>91.7</v>
      </c>
    </row>
    <row r="356" spans="1:24" ht="12.75">
      <c r="A356" s="4">
        <v>91.8</v>
      </c>
      <c r="B356" s="8">
        <f t="shared" si="31"/>
        <v>23.331784625426188</v>
      </c>
      <c r="C356" s="13">
        <f t="shared" si="30"/>
        <v>-0.7957901494807835</v>
      </c>
      <c r="D356" s="10">
        <f t="shared" si="32"/>
        <v>0.4334369005886621</v>
      </c>
      <c r="E356" s="19"/>
      <c r="V356" s="14">
        <f t="shared" si="33"/>
        <v>0.18786754679190573</v>
      </c>
      <c r="W356" s="37">
        <f t="shared" si="34"/>
        <v>0.7957901494807835</v>
      </c>
      <c r="X356" s="38">
        <f t="shared" si="35"/>
        <v>91.8</v>
      </c>
    </row>
    <row r="357" spans="1:24" ht="12.75">
      <c r="A357" s="4">
        <v>91.9</v>
      </c>
      <c r="B357" s="8">
        <f t="shared" si="31"/>
        <v>23.332174264209492</v>
      </c>
      <c r="C357" s="13">
        <f t="shared" si="30"/>
        <v>-0.7954005106974797</v>
      </c>
      <c r="D357" s="10">
        <f t="shared" si="32"/>
        <v>0.4327532702380194</v>
      </c>
      <c r="E357" s="19"/>
      <c r="V357" s="14">
        <f t="shared" si="33"/>
        <v>0.18727539290170025</v>
      </c>
      <c r="W357" s="37">
        <f t="shared" si="34"/>
        <v>0.7954005106974797</v>
      </c>
      <c r="X357" s="38">
        <f t="shared" si="35"/>
        <v>91.9</v>
      </c>
    </row>
    <row r="358" spans="1:24" ht="12.75">
      <c r="A358" s="4">
        <v>92</v>
      </c>
      <c r="B358" s="8">
        <f t="shared" si="31"/>
        <v>23.332592726657758</v>
      </c>
      <c r="C358" s="13">
        <f t="shared" si="30"/>
        <v>-0.7949820482492136</v>
      </c>
      <c r="D358" s="10">
        <f t="shared" si="32"/>
        <v>0.4320554610050074</v>
      </c>
      <c r="E358" s="19"/>
      <c r="V358" s="14">
        <f t="shared" si="33"/>
        <v>0.18667192138424948</v>
      </c>
      <c r="W358" s="37">
        <f t="shared" si="34"/>
        <v>0.7949820482492136</v>
      </c>
      <c r="X358" s="38">
        <f t="shared" si="35"/>
        <v>92</v>
      </c>
    </row>
    <row r="359" spans="1:24" ht="12.75">
      <c r="A359" s="4">
        <v>92.1</v>
      </c>
      <c r="B359" s="8">
        <f t="shared" si="31"/>
        <v>23.333039919158654</v>
      </c>
      <c r="C359" s="13">
        <f t="shared" si="30"/>
        <v>-0.7945348557483172</v>
      </c>
      <c r="D359" s="10">
        <f t="shared" si="32"/>
        <v>0.4313435698959377</v>
      </c>
      <c r="E359" s="19"/>
      <c r="V359" s="14">
        <f t="shared" si="33"/>
        <v>0.1860572752905717</v>
      </c>
      <c r="W359" s="37">
        <f t="shared" si="34"/>
        <v>0.7945348557483172</v>
      </c>
      <c r="X359" s="38">
        <f t="shared" si="35"/>
        <v>92.1</v>
      </c>
    </row>
    <row r="360" spans="1:24" ht="12.75">
      <c r="A360" s="4">
        <v>92.2</v>
      </c>
      <c r="B360" s="8">
        <f t="shared" si="31"/>
        <v>23.333515748524604</v>
      </c>
      <c r="C360" s="13">
        <f t="shared" si="30"/>
        <v>-0.7940590263823673</v>
      </c>
      <c r="D360" s="10">
        <f t="shared" si="32"/>
        <v>0.4306176932659258</v>
      </c>
      <c r="E360" s="19"/>
      <c r="V360" s="14">
        <f t="shared" si="33"/>
        <v>0.18543159775366697</v>
      </c>
      <c r="W360" s="37">
        <f t="shared" si="34"/>
        <v>0.7940590263823673</v>
      </c>
      <c r="X360" s="38">
        <f t="shared" si="35"/>
        <v>92.2</v>
      </c>
    </row>
    <row r="361" spans="1:24" ht="12.75">
      <c r="A361" s="4">
        <v>92.3</v>
      </c>
      <c r="B361" s="8">
        <f t="shared" si="31"/>
        <v>23.33402012199035</v>
      </c>
      <c r="C361" s="13">
        <f t="shared" si="30"/>
        <v>-0.7935546529166224</v>
      </c>
      <c r="D361" s="10">
        <f t="shared" si="32"/>
        <v>0.42987792682373915</v>
      </c>
      <c r="E361" s="19"/>
      <c r="V361" s="14">
        <f t="shared" si="33"/>
        <v>0.18479503197027602</v>
      </c>
      <c r="W361" s="37">
        <f t="shared" si="34"/>
        <v>0.7935546529166224</v>
      </c>
      <c r="X361" s="38">
        <f t="shared" si="35"/>
        <v>92.3</v>
      </c>
    </row>
    <row r="362" spans="1:24" ht="12.75">
      <c r="A362" s="4">
        <v>92.4</v>
      </c>
      <c r="B362" s="8">
        <f t="shared" si="31"/>
        <v>23.33455294721062</v>
      </c>
      <c r="C362" s="13">
        <f t="shared" si="30"/>
        <v>-0.7930218276963501</v>
      </c>
      <c r="D362" s="10">
        <f t="shared" si="32"/>
        <v>0.42912436563655304</v>
      </c>
      <c r="E362" s="19"/>
      <c r="V362" s="14">
        <f t="shared" si="33"/>
        <v>0.18414772118297407</v>
      </c>
      <c r="W362" s="37">
        <f t="shared" si="34"/>
        <v>0.7930218276963501</v>
      </c>
      <c r="X362" s="38">
        <f t="shared" si="35"/>
        <v>92.4</v>
      </c>
    </row>
    <row r="363" spans="1:24" ht="12.75">
      <c r="A363" s="4">
        <v>92.5</v>
      </c>
      <c r="B363" s="8">
        <f t="shared" si="31"/>
        <v>23.335114132257722</v>
      </c>
      <c r="C363" s="13">
        <f t="shared" si="30"/>
        <v>-0.7924606426492495</v>
      </c>
      <c r="D363" s="10">
        <f t="shared" si="32"/>
        <v>0.4283571041347295</v>
      </c>
      <c r="E363" s="19"/>
      <c r="V363" s="14">
        <f t="shared" si="33"/>
        <v>0.1834898086626915</v>
      </c>
      <c r="W363" s="37">
        <f t="shared" si="34"/>
        <v>0.7924606426492495</v>
      </c>
      <c r="X363" s="38">
        <f t="shared" si="35"/>
        <v>92.5</v>
      </c>
    </row>
    <row r="364" spans="1:24" ht="12.75">
      <c r="A364" s="4">
        <v>92.6</v>
      </c>
      <c r="B364" s="8">
        <f t="shared" si="31"/>
        <v>23.33570358561922</v>
      </c>
      <c r="C364" s="13">
        <f t="shared" si="30"/>
        <v>-0.7918711892877504</v>
      </c>
      <c r="D364" s="10">
        <f t="shared" si="32"/>
        <v>0.4275762361164959</v>
      </c>
      <c r="E364" s="19"/>
      <c r="V364" s="14">
        <f t="shared" si="33"/>
        <v>0.18282143769154946</v>
      </c>
      <c r="W364" s="37">
        <f t="shared" si="34"/>
        <v>0.7918711892877504</v>
      </c>
      <c r="X364" s="38">
        <f t="shared" si="35"/>
        <v>92.6</v>
      </c>
    </row>
    <row r="365" spans="1:24" ht="12.75">
      <c r="A365" s="4">
        <v>92.7</v>
      </c>
      <c r="B365" s="8">
        <f t="shared" si="31"/>
        <v>23.33632121619557</v>
      </c>
      <c r="C365" s="13">
        <f t="shared" si="30"/>
        <v>-0.7912535587114</v>
      </c>
      <c r="D365" s="10">
        <f t="shared" si="32"/>
        <v>0.4267818547526429</v>
      </c>
      <c r="E365" s="19"/>
      <c r="V365" s="14">
        <f t="shared" si="33"/>
        <v>0.18214275154610599</v>
      </c>
      <c r="W365" s="37">
        <f t="shared" si="34"/>
        <v>0.7912535587114</v>
      </c>
      <c r="X365" s="38">
        <f t="shared" si="35"/>
        <v>92.7</v>
      </c>
    </row>
    <row r="366" spans="1:24" ht="12.75">
      <c r="A366" s="4">
        <v>92.8</v>
      </c>
      <c r="B366" s="8">
        <f t="shared" si="31"/>
        <v>23.33696693329785</v>
      </c>
      <c r="C366" s="13">
        <f t="shared" si="30"/>
        <v>-0.7906078416091198</v>
      </c>
      <c r="D366" s="10">
        <f t="shared" si="32"/>
        <v>0.4259740525911206</v>
      </c>
      <c r="E366" s="19"/>
      <c r="V366" s="14">
        <f t="shared" si="33"/>
        <v>0.18145389348090277</v>
      </c>
      <c r="W366" s="37">
        <f t="shared" si="34"/>
        <v>0.7906078416091198</v>
      </c>
      <c r="X366" s="38">
        <f t="shared" si="35"/>
        <v>92.8</v>
      </c>
    </row>
    <row r="367" spans="1:24" ht="12.75">
      <c r="A367" s="4">
        <v>92.9</v>
      </c>
      <c r="B367" s="8">
        <f t="shared" si="31"/>
        <v>23.337640646645383</v>
      </c>
      <c r="C367" s="13">
        <f t="shared" si="30"/>
        <v>-0.7899341282615886</v>
      </c>
      <c r="D367" s="10">
        <f t="shared" si="32"/>
        <v>0.42515292156167306</v>
      </c>
      <c r="E367" s="19"/>
      <c r="V367" s="14">
        <f t="shared" si="33"/>
        <v>0.18075500671242611</v>
      </c>
      <c r="W367" s="37">
        <f t="shared" si="34"/>
        <v>0.7899341282615886</v>
      </c>
      <c r="X367" s="38">
        <f t="shared" si="35"/>
        <v>92.9</v>
      </c>
    </row>
    <row r="368" spans="1:24" ht="12.75">
      <c r="A368" s="4">
        <v>93</v>
      </c>
      <c r="B368" s="8">
        <f t="shared" si="31"/>
        <v>23.33834226636354</v>
      </c>
      <c r="C368" s="13">
        <f t="shared" si="30"/>
        <v>-0.7892325085434315</v>
      </c>
      <c r="D368" s="10">
        <f t="shared" si="32"/>
        <v>0.42431855298033955</v>
      </c>
      <c r="E368" s="19"/>
      <c r="V368" s="14">
        <f t="shared" si="33"/>
        <v>0.18004623440332923</v>
      </c>
      <c r="W368" s="37">
        <f t="shared" si="34"/>
        <v>0.7892325085434315</v>
      </c>
      <c r="X368" s="38">
        <f t="shared" si="35"/>
        <v>93</v>
      </c>
    </row>
    <row r="369" spans="1:24" ht="12.75">
      <c r="A369" s="4">
        <v>93.1</v>
      </c>
      <c r="B369" s="8">
        <f t="shared" si="31"/>
        <v>23.339071702981407</v>
      </c>
      <c r="C369" s="13">
        <f t="shared" si="30"/>
        <v>-0.7885030719255646</v>
      </c>
      <c r="D369" s="10">
        <f t="shared" si="32"/>
        <v>0.42347103755400894</v>
      </c>
      <c r="E369" s="19"/>
      <c r="V369" s="14">
        <f t="shared" si="33"/>
        <v>0.17932771964706887</v>
      </c>
      <c r="W369" s="37">
        <f t="shared" si="34"/>
        <v>0.7885030719255646</v>
      </c>
      <c r="X369" s="38">
        <f t="shared" si="35"/>
        <v>93.1</v>
      </c>
    </row>
    <row r="370" spans="1:24" ht="12.75">
      <c r="A370" s="4">
        <v>93.2</v>
      </c>
      <c r="B370" s="8">
        <f t="shared" si="31"/>
        <v>23.339828867429528</v>
      </c>
      <c r="C370" s="13">
        <f t="shared" si="30"/>
        <v>-0.7877459074774436</v>
      </c>
      <c r="D370" s="10">
        <f t="shared" si="32"/>
        <v>0.4226104653848946</v>
      </c>
      <c r="E370" s="19"/>
      <c r="V370" s="14">
        <f t="shared" si="33"/>
        <v>0.1785996054528372</v>
      </c>
      <c r="W370" s="37">
        <f t="shared" si="34"/>
        <v>0.7877459074774436</v>
      </c>
      <c r="X370" s="38">
        <f t="shared" si="35"/>
        <v>93.2</v>
      </c>
    </row>
    <row r="371" spans="1:24" ht="12.75">
      <c r="A371" s="4">
        <v>93.3</v>
      </c>
      <c r="B371" s="8">
        <f t="shared" si="31"/>
        <v>23.340613671037712</v>
      </c>
      <c r="C371" s="13">
        <f t="shared" si="30"/>
        <v>-0.7869611038692597</v>
      </c>
      <c r="D371" s="10">
        <f t="shared" si="32"/>
        <v>0.4217369259749516</v>
      </c>
      <c r="E371" s="19"/>
      <c r="V371" s="14">
        <f t="shared" si="33"/>
        <v>0.1778620347308018</v>
      </c>
      <c r="W371" s="37">
        <f t="shared" si="34"/>
        <v>0.7869611038692597</v>
      </c>
      <c r="X371" s="38">
        <f t="shared" si="35"/>
        <v>93.3</v>
      </c>
    </row>
    <row r="372" spans="1:24" ht="12.75">
      <c r="A372" s="4">
        <v>93.4</v>
      </c>
      <c r="B372" s="8">
        <f t="shared" si="31"/>
        <v>23.34142602553275</v>
      </c>
      <c r="C372" s="13">
        <f t="shared" si="30"/>
        <v>-0.7861487493742203</v>
      </c>
      <c r="D372" s="10">
        <f t="shared" si="32"/>
        <v>0.4208505082303106</v>
      </c>
      <c r="E372" s="19"/>
      <c r="V372" s="14">
        <f t="shared" si="33"/>
        <v>0.17711515027771074</v>
      </c>
      <c r="W372" s="37">
        <f t="shared" si="34"/>
        <v>0.7861487493742203</v>
      </c>
      <c r="X372" s="38">
        <f t="shared" si="35"/>
        <v>93.4</v>
      </c>
    </row>
    <row r="373" spans="1:24" ht="12.75">
      <c r="A373" s="4">
        <v>93.5</v>
      </c>
      <c r="B373" s="8">
        <f t="shared" si="31"/>
        <v>23.342265843036238</v>
      </c>
      <c r="C373" s="13">
        <f t="shared" si="30"/>
        <v>-0.785308931870734</v>
      </c>
      <c r="D373" s="10">
        <f t="shared" si="32"/>
        <v>0.41995130046563317</v>
      </c>
      <c r="E373" s="19"/>
      <c r="V373" s="14">
        <f t="shared" si="33"/>
        <v>0.1763590947627765</v>
      </c>
      <c r="W373" s="37">
        <f t="shared" si="34"/>
        <v>0.785308931870734</v>
      </c>
      <c r="X373" s="38">
        <f t="shared" si="35"/>
        <v>93.5</v>
      </c>
    </row>
    <row r="374" spans="1:24" ht="12.75">
      <c r="A374" s="4">
        <v>93.6</v>
      </c>
      <c r="B374" s="8">
        <f t="shared" si="31"/>
        <v>23.34313303606238</v>
      </c>
      <c r="C374" s="13">
        <f t="shared" si="30"/>
        <v>-0.7844417388445919</v>
      </c>
      <c r="D374" s="10">
        <f t="shared" si="32"/>
        <v>0.41903939040843585</v>
      </c>
      <c r="E374" s="19"/>
      <c r="V374" s="14">
        <f t="shared" si="33"/>
        <v>0.1755940107138735</v>
      </c>
      <c r="W374" s="37">
        <f t="shared" si="34"/>
        <v>0.7844417388445919</v>
      </c>
      <c r="X374" s="38">
        <f t="shared" si="35"/>
        <v>93.6</v>
      </c>
    </row>
    <row r="375" spans="1:24" ht="12.75">
      <c r="A375" s="4">
        <v>93.7</v>
      </c>
      <c r="B375" s="8">
        <f t="shared" si="31"/>
        <v>23.344027517515798</v>
      </c>
      <c r="C375" s="13">
        <f t="shared" si="30"/>
        <v>-0.7835472573911737</v>
      </c>
      <c r="D375" s="10">
        <f t="shared" si="32"/>
        <v>0.41811486520340113</v>
      </c>
      <c r="E375" s="19"/>
      <c r="V375" s="14">
        <f t="shared" si="33"/>
        <v>0.1748200405040583</v>
      </c>
      <c r="W375" s="37">
        <f t="shared" si="34"/>
        <v>0.7835472573911737</v>
      </c>
      <c r="X375" s="38">
        <f t="shared" si="35"/>
        <v>93.7</v>
      </c>
    </row>
    <row r="376" spans="1:24" ht="12.75">
      <c r="A376" s="4">
        <v>93.8</v>
      </c>
      <c r="B376" s="8">
        <f t="shared" si="31"/>
        <v>23.344949200689356</v>
      </c>
      <c r="C376" s="13">
        <f t="shared" si="30"/>
        <v>-0.7826255742176151</v>
      </c>
      <c r="D376" s="10">
        <f t="shared" si="32"/>
        <v>0.41717781141663923</v>
      </c>
      <c r="E376" s="19"/>
      <c r="V376" s="14">
        <f t="shared" si="33"/>
        <v>0.174037326338377</v>
      </c>
      <c r="W376" s="37">
        <f t="shared" si="34"/>
        <v>0.7826255742176151</v>
      </c>
      <c r="X376" s="38">
        <f t="shared" si="35"/>
        <v>93.8</v>
      </c>
    </row>
    <row r="377" spans="1:24" ht="12.75">
      <c r="A377" s="4">
        <v>93.9</v>
      </c>
      <c r="B377" s="8">
        <f t="shared" si="31"/>
        <v>23.345897999262046</v>
      </c>
      <c r="C377" s="13">
        <f t="shared" si="30"/>
        <v>-0.7816767756449252</v>
      </c>
      <c r="D377" s="10">
        <f t="shared" si="32"/>
        <v>0.41622831503989627</v>
      </c>
      <c r="E377" s="19"/>
      <c r="V377" s="14">
        <f t="shared" si="33"/>
        <v>0.17324601024095113</v>
      </c>
      <c r="W377" s="37">
        <f t="shared" si="34"/>
        <v>0.7816767756449252</v>
      </c>
      <c r="X377" s="38">
        <f t="shared" si="35"/>
        <v>93.9</v>
      </c>
    </row>
    <row r="378" spans="1:24" ht="12.75">
      <c r="A378" s="4">
        <v>94</v>
      </c>
      <c r="B378" s="8">
        <f t="shared" si="31"/>
        <v>23.34687382729681</v>
      </c>
      <c r="C378" s="13">
        <f t="shared" si="30"/>
        <v>-0.7807009476101605</v>
      </c>
      <c r="D378" s="10">
        <f t="shared" si="32"/>
        <v>0.4152664614947662</v>
      </c>
      <c r="E378" s="19"/>
      <c r="V378" s="14">
        <f t="shared" si="33"/>
        <v>0.17244623404238416</v>
      </c>
      <c r="W378" s="37">
        <f t="shared" si="34"/>
        <v>0.7807009476101605</v>
      </c>
      <c r="X378" s="38">
        <f t="shared" si="35"/>
        <v>94</v>
      </c>
    </row>
    <row r="379" spans="1:24" ht="12.75">
      <c r="A379" s="4">
        <v>94.1</v>
      </c>
      <c r="B379" s="8">
        <f t="shared" si="31"/>
        <v>23.347876599238408</v>
      </c>
      <c r="C379" s="13">
        <f t="shared" si="30"/>
        <v>-0.7796981756685639</v>
      </c>
      <c r="D379" s="10">
        <f t="shared" si="32"/>
        <v>0.4142923356368565</v>
      </c>
      <c r="E379" s="19"/>
      <c r="V379" s="14">
        <f t="shared" si="33"/>
        <v>0.17163813936744177</v>
      </c>
      <c r="W379" s="37">
        <f t="shared" si="34"/>
        <v>0.7796981756685639</v>
      </c>
      <c r="X379" s="38">
        <f t="shared" si="35"/>
        <v>94.1</v>
      </c>
    </row>
    <row r="380" spans="1:24" ht="12.75">
      <c r="A380" s="4">
        <v>94.2</v>
      </c>
      <c r="B380" s="8">
        <f t="shared" si="31"/>
        <v>23.348906229911382</v>
      </c>
      <c r="C380" s="13">
        <f t="shared" si="30"/>
        <v>-0.7786685449955897</v>
      </c>
      <c r="D380" s="10">
        <f t="shared" si="32"/>
        <v>0.41330602175986714</v>
      </c>
      <c r="E380" s="19"/>
      <c r="V380" s="14">
        <f t="shared" si="33"/>
        <v>0.17082186762296778</v>
      </c>
      <c r="W380" s="37">
        <f t="shared" si="34"/>
        <v>0.7786685449955897</v>
      </c>
      <c r="X380" s="38">
        <f t="shared" si="35"/>
        <v>94.2</v>
      </c>
    </row>
    <row r="381" spans="1:24" ht="12.75">
      <c r="A381" s="4">
        <v>94.3</v>
      </c>
      <c r="B381" s="8">
        <f t="shared" si="31"/>
        <v>23.349962634517862</v>
      </c>
      <c r="C381" s="13">
        <f t="shared" si="30"/>
        <v>-0.7776121403891096</v>
      </c>
      <c r="D381" s="10">
        <f t="shared" si="32"/>
        <v>0.41230760359974</v>
      </c>
      <c r="E381" s="19"/>
      <c r="V381" s="14">
        <f t="shared" si="33"/>
        <v>0.16999755998616034</v>
      </c>
      <c r="W381" s="37">
        <f t="shared" si="34"/>
        <v>0.7776121403891096</v>
      </c>
      <c r="X381" s="38">
        <f t="shared" si="35"/>
        <v>94.3</v>
      </c>
    </row>
    <row r="382" spans="1:24" ht="12.75">
      <c r="A382" s="4">
        <v>94.4</v>
      </c>
      <c r="B382" s="8">
        <f t="shared" si="31"/>
        <v>23.351045728635583</v>
      </c>
      <c r="C382" s="13">
        <f t="shared" si="30"/>
        <v>-0.7765290462713885</v>
      </c>
      <c r="D382" s="10">
        <f t="shared" si="32"/>
        <v>0.41129716433865915</v>
      </c>
      <c r="E382" s="19"/>
      <c r="V382" s="14">
        <f t="shared" si="33"/>
        <v>0.169165357393022</v>
      </c>
      <c r="W382" s="37">
        <f t="shared" si="34"/>
        <v>0.7765290462713885</v>
      </c>
      <c r="X382" s="38">
        <f t="shared" si="35"/>
        <v>94.4</v>
      </c>
    </row>
    <row r="383" spans="1:24" ht="12.75">
      <c r="A383" s="4">
        <v>94.5</v>
      </c>
      <c r="B383" s="8">
        <f t="shared" si="31"/>
        <v>23.352155428215728</v>
      </c>
      <c r="C383" s="13">
        <f t="shared" si="30"/>
        <v>-0.775419346691244</v>
      </c>
      <c r="D383" s="10">
        <f t="shared" si="32"/>
        <v>0.4102747866091238</v>
      </c>
      <c r="E383" s="19"/>
      <c r="V383" s="14">
        <f t="shared" si="33"/>
        <v>0.16832540052716208</v>
      </c>
      <c r="W383" s="37">
        <f t="shared" si="34"/>
        <v>0.775419346691244</v>
      </c>
      <c r="X383" s="38">
        <f t="shared" si="35"/>
        <v>94.5</v>
      </c>
    </row>
    <row r="384" spans="1:24" ht="12.75">
      <c r="A384" s="4">
        <v>94.6</v>
      </c>
      <c r="B384" s="8">
        <f t="shared" si="31"/>
        <v>23.35329164958092</v>
      </c>
      <c r="C384" s="13">
        <f t="shared" si="30"/>
        <v>-0.7742831253260505</v>
      </c>
      <c r="D384" s="10">
        <f t="shared" si="32"/>
        <v>0.4092405524979125</v>
      </c>
      <c r="E384" s="19"/>
      <c r="V384" s="14">
        <f t="shared" si="33"/>
        <v>0.1674778298087967</v>
      </c>
      <c r="W384" s="37">
        <f t="shared" si="34"/>
        <v>0.7742831253260505</v>
      </c>
      <c r="X384" s="38">
        <f t="shared" si="35"/>
        <v>94.6</v>
      </c>
    </row>
    <row r="385" spans="1:24" ht="12.75">
      <c r="A385" s="4">
        <v>94.7</v>
      </c>
      <c r="B385" s="8">
        <f t="shared" si="31"/>
        <v>23.354454309423215</v>
      </c>
      <c r="C385" s="13">
        <f t="shared" si="30"/>
        <v>-0.7731204654837569</v>
      </c>
      <c r="D385" s="10">
        <f t="shared" si="32"/>
        <v>0.40819454355003004</v>
      </c>
      <c r="E385" s="19"/>
      <c r="V385" s="14">
        <f t="shared" si="33"/>
        <v>0.16662278538401737</v>
      </c>
      <c r="W385" s="37">
        <f t="shared" si="34"/>
        <v>0.7731204654837569</v>
      </c>
      <c r="X385" s="38">
        <f t="shared" si="35"/>
        <v>94.7</v>
      </c>
    </row>
    <row r="386" spans="1:24" ht="12.75">
      <c r="A386" s="4">
        <v>94.8</v>
      </c>
      <c r="B386" s="8">
        <f t="shared" si="31"/>
        <v>23.355643324802</v>
      </c>
      <c r="C386" s="13">
        <f t="shared" si="30"/>
        <v>-0.7719314501049723</v>
      </c>
      <c r="D386" s="10">
        <f t="shared" si="32"/>
        <v>0.40713684077266477</v>
      </c>
      <c r="E386" s="19"/>
      <c r="V386" s="14">
        <f t="shared" si="33"/>
        <v>0.16576040711434617</v>
      </c>
      <c r="W386" s="37">
        <f t="shared" si="34"/>
        <v>0.7719314501049723</v>
      </c>
      <c r="X386" s="38">
        <f t="shared" si="35"/>
        <v>94.8</v>
      </c>
    </row>
    <row r="387" spans="1:24" ht="12.75">
      <c r="A387" s="4">
        <v>94.9</v>
      </c>
      <c r="B387" s="8">
        <f t="shared" si="31"/>
        <v>23.356858613142034</v>
      </c>
      <c r="C387" s="13">
        <f t="shared" si="30"/>
        <v>-0.7707161617649376</v>
      </c>
      <c r="D387" s="10">
        <f t="shared" si="32"/>
        <v>0.4060675246390609</v>
      </c>
      <c r="E387" s="19"/>
      <c r="V387" s="14">
        <f t="shared" si="33"/>
        <v>0.1648908345664943</v>
      </c>
      <c r="W387" s="37">
        <f t="shared" si="34"/>
        <v>0.7707161617649376</v>
      </c>
      <c r="X387" s="38">
        <f t="shared" si="35"/>
        <v>94.9</v>
      </c>
    </row>
    <row r="388" spans="1:24" ht="12.75">
      <c r="A388" s="4">
        <v>95</v>
      </c>
      <c r="B388" s="8">
        <f t="shared" si="31"/>
        <v>23.358100092231428</v>
      </c>
      <c r="C388" s="13">
        <f t="shared" si="30"/>
        <v>-0.7694746826755434</v>
      </c>
      <c r="D388" s="10">
        <f t="shared" si="32"/>
        <v>0.4049866750923913</v>
      </c>
      <c r="E388" s="19"/>
      <c r="V388" s="14">
        <f t="shared" si="33"/>
        <v>0.1640142070023901</v>
      </c>
      <c r="W388" s="37">
        <f t="shared" si="34"/>
        <v>0.7694746826755434</v>
      </c>
      <c r="X388" s="38">
        <f t="shared" si="35"/>
        <v>95</v>
      </c>
    </row>
    <row r="389" spans="1:24" ht="12.75">
      <c r="A389" s="4">
        <v>95.1</v>
      </c>
      <c r="B389" s="8">
        <f t="shared" si="31"/>
        <v>23.35936768021969</v>
      </c>
      <c r="C389" s="13">
        <f t="shared" si="30"/>
        <v>-0.7682070946872805</v>
      </c>
      <c r="D389" s="10">
        <f t="shared" si="32"/>
        <v>0.4038943715495692</v>
      </c>
      <c r="E389" s="19"/>
      <c r="V389" s="14">
        <f t="shared" si="33"/>
        <v>0.16313066336942145</v>
      </c>
      <c r="W389" s="37">
        <f t="shared" si="34"/>
        <v>0.7682070946872805</v>
      </c>
      <c r="X389" s="38">
        <f t="shared" si="35"/>
        <v>95.1</v>
      </c>
    </row>
    <row r="390" spans="1:24" ht="12.75">
      <c r="A390" s="4">
        <v>95.2</v>
      </c>
      <c r="B390" s="8">
        <f t="shared" si="31"/>
        <v>23.360661295615678</v>
      </c>
      <c r="C390" s="13">
        <f t="shared" si="30"/>
        <v>-0.7669134792912935</v>
      </c>
      <c r="D390" s="10">
        <f t="shared" si="32"/>
        <v>0.4027906929050911</v>
      </c>
      <c r="E390" s="19"/>
      <c r="V390" s="14">
        <f t="shared" si="33"/>
        <v>0.16224034229096343</v>
      </c>
      <c r="W390" s="37">
        <f t="shared" si="34"/>
        <v>0.7669134792912935</v>
      </c>
      <c r="X390" s="38">
        <f t="shared" si="35"/>
        <v>95.2</v>
      </c>
    </row>
    <row r="391" spans="1:24" ht="12.75">
      <c r="A391" s="4">
        <v>95.3</v>
      </c>
      <c r="B391" s="8">
        <f t="shared" si="31"/>
        <v>23.361980857285747</v>
      </c>
      <c r="C391" s="13">
        <f t="shared" si="30"/>
        <v>-0.7655939176212243</v>
      </c>
      <c r="D391" s="10">
        <f t="shared" si="32"/>
        <v>0.4016757175347452</v>
      </c>
      <c r="E391" s="19"/>
      <c r="V391" s="14">
        <f t="shared" si="33"/>
        <v>0.1613433820570524</v>
      </c>
      <c r="W391" s="37">
        <f t="shared" si="34"/>
        <v>0.7655939176212243</v>
      </c>
      <c r="X391" s="38">
        <f t="shared" si="35"/>
        <v>95.3</v>
      </c>
    </row>
    <row r="392" spans="1:24" ht="12.75">
      <c r="A392" s="4">
        <v>95.4</v>
      </c>
      <c r="B392" s="8">
        <f t="shared" si="31"/>
        <v>23.36332628445169</v>
      </c>
      <c r="C392" s="13">
        <f aca="true" t="shared" si="36" ref="C392:C455">B392-$B$3</f>
        <v>-0.7642484904552802</v>
      </c>
      <c r="D392" s="10">
        <f t="shared" si="32"/>
        <v>0.40054952329941307</v>
      </c>
      <c r="E392" s="19"/>
      <c r="V392" s="14">
        <f t="shared" si="33"/>
        <v>0.16043992061538706</v>
      </c>
      <c r="W392" s="37">
        <f t="shared" si="34"/>
        <v>0.7642484904552802</v>
      </c>
      <c r="X392" s="38">
        <f t="shared" si="35"/>
        <v>95.4</v>
      </c>
    </row>
    <row r="393" spans="1:24" ht="12.75">
      <c r="A393" s="4">
        <v>95.5</v>
      </c>
      <c r="B393" s="8">
        <f aca="true" t="shared" si="37" ref="B393:B456">DEGREES(ASIN((A393^2+$A$3^2-$C$5^2)/(2*A393*$A$3)))</f>
        <v>23.3646974966889</v>
      </c>
      <c r="C393" s="13">
        <f t="shared" si="36"/>
        <v>-0.7628772782180704</v>
      </c>
      <c r="D393" s="10">
        <f aca="true" t="shared" si="38" ref="D393:D456">ABS(50*C393)/A393</f>
        <v>0.3994121875487279</v>
      </c>
      <c r="E393" s="19"/>
      <c r="V393" s="14">
        <f aca="true" t="shared" si="39" ref="V393:V456">D393^2</f>
        <v>0.1595300955624602</v>
      </c>
      <c r="W393" s="37">
        <f aca="true" t="shared" si="40" ref="W393:W456">-C393</f>
        <v>0.7628772782180704</v>
      </c>
      <c r="X393" s="38">
        <f aca="true" t="shared" si="41" ref="X393:X456">A393</f>
        <v>95.5</v>
      </c>
    </row>
    <row r="394" spans="1:24" ht="12.75">
      <c r="A394" s="4">
        <v>95.6</v>
      </c>
      <c r="B394" s="8">
        <f t="shared" si="37"/>
        <v>23.366094413924376</v>
      </c>
      <c r="C394" s="13">
        <f t="shared" si="36"/>
        <v>-0.7614803609825955</v>
      </c>
      <c r="D394" s="10">
        <f t="shared" si="38"/>
        <v>0.3982637871247885</v>
      </c>
      <c r="E394" s="19"/>
      <c r="V394" s="14">
        <f t="shared" si="39"/>
        <v>0.15861404413497884</v>
      </c>
      <c r="W394" s="37">
        <f t="shared" si="40"/>
        <v>0.7614803609825955</v>
      </c>
      <c r="X394" s="38">
        <f t="shared" si="41"/>
        <v>95.6</v>
      </c>
    </row>
    <row r="395" spans="1:24" ht="12.75">
      <c r="A395" s="4">
        <v>95.7</v>
      </c>
      <c r="B395" s="8">
        <f t="shared" si="37"/>
        <v>23.367516956434862</v>
      </c>
      <c r="C395" s="13">
        <f t="shared" si="36"/>
        <v>-0.7600578184721094</v>
      </c>
      <c r="D395" s="10">
        <f t="shared" si="38"/>
        <v>0.3971043983657834</v>
      </c>
      <c r="E395" s="19"/>
      <c r="V395" s="14">
        <f t="shared" si="39"/>
        <v>0.15769190320145077</v>
      </c>
      <c r="W395" s="37">
        <f t="shared" si="40"/>
        <v>0.7600578184721094</v>
      </c>
      <c r="X395" s="38">
        <f t="shared" si="41"/>
        <v>95.7</v>
      </c>
    </row>
    <row r="396" spans="1:24" ht="12.75">
      <c r="A396" s="4">
        <v>95.8</v>
      </c>
      <c r="B396" s="8">
        <f t="shared" si="37"/>
        <v>23.368965044844927</v>
      </c>
      <c r="C396" s="13">
        <f t="shared" si="36"/>
        <v>-0.7586097300620445</v>
      </c>
      <c r="D396" s="10">
        <f t="shared" si="38"/>
        <v>0.39593409710962657</v>
      </c>
      <c r="E396" s="19"/>
      <c r="V396" s="14">
        <f t="shared" si="39"/>
        <v>0.1567638092540152</v>
      </c>
      <c r="W396" s="37">
        <f t="shared" si="40"/>
        <v>0.7586097300620445</v>
      </c>
      <c r="X396" s="38">
        <f t="shared" si="41"/>
        <v>95.8</v>
      </c>
    </row>
    <row r="397" spans="1:24" ht="12.75">
      <c r="A397" s="4">
        <v>95.9</v>
      </c>
      <c r="B397" s="8">
        <f t="shared" si="37"/>
        <v>23.37043860012508</v>
      </c>
      <c r="C397" s="13">
        <f t="shared" si="36"/>
        <v>-0.7571361747818912</v>
      </c>
      <c r="D397" s="10">
        <f t="shared" si="38"/>
        <v>0.39475295869754495</v>
      </c>
      <c r="E397" s="19"/>
      <c r="V397" s="14">
        <f t="shared" si="39"/>
        <v>0.15582989840046563</v>
      </c>
      <c r="W397" s="37">
        <f t="shared" si="40"/>
        <v>0.7571361747818912</v>
      </c>
      <c r="X397" s="38">
        <f t="shared" si="41"/>
        <v>95.9</v>
      </c>
    </row>
    <row r="398" spans="1:24" ht="12.75">
      <c r="A398" s="4">
        <v>96</v>
      </c>
      <c r="B398" s="8">
        <f t="shared" si="37"/>
        <v>23.3719375435899</v>
      </c>
      <c r="C398" s="13">
        <f t="shared" si="36"/>
        <v>-0.7556372313170705</v>
      </c>
      <c r="D398" s="10">
        <f t="shared" si="38"/>
        <v>0.3935610579776409</v>
      </c>
      <c r="E398" s="19"/>
      <c r="V398" s="14">
        <f t="shared" si="39"/>
        <v>0.15489030635648002</v>
      </c>
      <c r="W398" s="37">
        <f t="shared" si="40"/>
        <v>0.7556372313170705</v>
      </c>
      <c r="X398" s="38">
        <f t="shared" si="41"/>
        <v>96</v>
      </c>
    </row>
    <row r="399" spans="1:24" ht="12.75">
      <c r="A399" s="4">
        <v>96.1</v>
      </c>
      <c r="B399" s="8">
        <f t="shared" si="37"/>
        <v>23.373461796896212</v>
      </c>
      <c r="C399" s="13">
        <f t="shared" si="36"/>
        <v>-0.7541129780107596</v>
      </c>
      <c r="D399" s="10">
        <f t="shared" si="38"/>
        <v>0.39235846930840773</v>
      </c>
      <c r="E399" s="19"/>
      <c r="V399" s="14">
        <f t="shared" si="39"/>
        <v>0.15394516843803674</v>
      </c>
      <c r="W399" s="37">
        <f t="shared" si="40"/>
        <v>0.7541129780107596</v>
      </c>
      <c r="X399" s="38">
        <f t="shared" si="41"/>
        <v>96.1</v>
      </c>
    </row>
    <row r="400" spans="1:24" ht="12.75">
      <c r="A400" s="4">
        <v>96.2</v>
      </c>
      <c r="B400" s="8">
        <f t="shared" si="37"/>
        <v>23.375011282041182</v>
      </c>
      <c r="C400" s="13">
        <f t="shared" si="36"/>
        <v>-0.7525634928657894</v>
      </c>
      <c r="D400" s="10">
        <f t="shared" si="38"/>
        <v>0.39114526656226056</v>
      </c>
      <c r="E400" s="19"/>
      <c r="V400" s="14">
        <f t="shared" si="39"/>
        <v>0.15299461955406188</v>
      </c>
      <c r="W400" s="37">
        <f t="shared" si="40"/>
        <v>0.7525634928657894</v>
      </c>
      <c r="X400" s="38">
        <f t="shared" si="41"/>
        <v>96.2</v>
      </c>
    </row>
    <row r="401" spans="1:24" ht="12.75">
      <c r="A401" s="4">
        <v>96.3</v>
      </c>
      <c r="B401" s="8">
        <f t="shared" si="37"/>
        <v>23.376585921360487</v>
      </c>
      <c r="C401" s="13">
        <f t="shared" si="36"/>
        <v>-0.7509888535464846</v>
      </c>
      <c r="D401" s="10">
        <f t="shared" si="38"/>
        <v>0.3899215231290159</v>
      </c>
      <c r="E401" s="19"/>
      <c r="V401" s="14">
        <f t="shared" si="39"/>
        <v>0.15203879419925168</v>
      </c>
      <c r="W401" s="37">
        <f t="shared" si="40"/>
        <v>0.7509888535464846</v>
      </c>
      <c r="X401" s="38">
        <f t="shared" si="41"/>
        <v>96.3</v>
      </c>
    </row>
    <row r="402" spans="1:24" ht="12.75">
      <c r="A402" s="4">
        <v>96.4</v>
      </c>
      <c r="B402" s="8">
        <f t="shared" si="37"/>
        <v>23.378185637526588</v>
      </c>
      <c r="C402" s="13">
        <f t="shared" si="36"/>
        <v>-0.7493891373803834</v>
      </c>
      <c r="D402" s="10">
        <f t="shared" si="38"/>
        <v>0.38868731191928596</v>
      </c>
      <c r="E402" s="19"/>
      <c r="V402" s="14">
        <f t="shared" si="39"/>
        <v>0.1510778264470403</v>
      </c>
      <c r="W402" s="37">
        <f t="shared" si="40"/>
        <v>0.7493891373803834</v>
      </c>
      <c r="X402" s="38">
        <f t="shared" si="41"/>
        <v>96.4</v>
      </c>
    </row>
    <row r="403" spans="1:24" ht="12.75">
      <c r="A403" s="4">
        <v>96.5</v>
      </c>
      <c r="B403" s="8">
        <f t="shared" si="37"/>
        <v>23.379810353546773</v>
      </c>
      <c r="C403" s="13">
        <f t="shared" si="36"/>
        <v>-0.7477644213601984</v>
      </c>
      <c r="D403" s="10">
        <f t="shared" si="38"/>
        <v>0.3874427053679784</v>
      </c>
      <c r="E403" s="19"/>
      <c r="V403" s="14">
        <f t="shared" si="39"/>
        <v>0.15011184994285814</v>
      </c>
      <c r="W403" s="37">
        <f t="shared" si="40"/>
        <v>0.7477644213601984</v>
      </c>
      <c r="X403" s="38">
        <f t="shared" si="41"/>
        <v>96.5</v>
      </c>
    </row>
    <row r="404" spans="1:24" ht="12.75">
      <c r="A404" s="4">
        <v>96.6</v>
      </c>
      <c r="B404" s="8">
        <f t="shared" si="37"/>
        <v>23.381459992761442</v>
      </c>
      <c r="C404" s="13">
        <f t="shared" si="36"/>
        <v>-0.7461147821455292</v>
      </c>
      <c r="D404" s="10">
        <f t="shared" si="38"/>
        <v>0.38618777543764454</v>
      </c>
      <c r="E404" s="19"/>
      <c r="V404" s="14">
        <f t="shared" si="39"/>
        <v>0.14914099789747656</v>
      </c>
      <c r="W404" s="37">
        <f t="shared" si="40"/>
        <v>0.7461147821455292</v>
      </c>
      <c r="X404" s="38">
        <f t="shared" si="41"/>
        <v>96.6</v>
      </c>
    </row>
    <row r="405" spans="1:24" ht="12.75">
      <c r="A405" s="4">
        <v>96.7</v>
      </c>
      <c r="B405" s="8">
        <f t="shared" si="37"/>
        <v>23.383134478842337</v>
      </c>
      <c r="C405" s="13">
        <f t="shared" si="36"/>
        <v>-0.744440296064635</v>
      </c>
      <c r="D405" s="10">
        <f t="shared" si="38"/>
        <v>0.38492259362183817</v>
      </c>
      <c r="E405" s="19"/>
      <c r="V405" s="14">
        <f t="shared" si="39"/>
        <v>0.14816540308056278</v>
      </c>
      <c r="W405" s="37">
        <f t="shared" si="40"/>
        <v>0.744440296064635</v>
      </c>
      <c r="X405" s="38">
        <f t="shared" si="41"/>
        <v>96.7</v>
      </c>
    </row>
    <row r="406" spans="1:24" ht="12.75">
      <c r="A406" s="4">
        <v>96.8</v>
      </c>
      <c r="B406" s="8">
        <f t="shared" si="37"/>
        <v>23.384833735790707</v>
      </c>
      <c r="C406" s="13">
        <f t="shared" si="36"/>
        <v>-0.7427410391162645</v>
      </c>
      <c r="D406" s="10">
        <f t="shared" si="38"/>
        <v>0.38364723094848374</v>
      </c>
      <c r="E406" s="19"/>
      <c r="V406" s="14">
        <f t="shared" si="39"/>
        <v>0.14718519781443923</v>
      </c>
      <c r="W406" s="37">
        <f t="shared" si="40"/>
        <v>0.7427410391162645</v>
      </c>
      <c r="X406" s="38">
        <f t="shared" si="41"/>
        <v>96.8</v>
      </c>
    </row>
    <row r="407" spans="1:24" ht="12.75">
      <c r="A407" s="4">
        <v>96.9</v>
      </c>
      <c r="B407" s="8">
        <f t="shared" si="37"/>
        <v>23.386557687935575</v>
      </c>
      <c r="C407" s="13">
        <f t="shared" si="36"/>
        <v>-0.7410170869713966</v>
      </c>
      <c r="D407" s="10">
        <f t="shared" si="38"/>
        <v>0.38236175798317673</v>
      </c>
      <c r="E407" s="19"/>
      <c r="V407" s="14">
        <f t="shared" si="39"/>
        <v>0.14620051396798542</v>
      </c>
      <c r="W407" s="37">
        <f t="shared" si="40"/>
        <v>0.7410170869713966</v>
      </c>
      <c r="X407" s="38">
        <f t="shared" si="41"/>
        <v>96.9</v>
      </c>
    </row>
    <row r="408" spans="1:24" ht="12.75">
      <c r="A408" s="4">
        <v>97</v>
      </c>
      <c r="B408" s="8">
        <f t="shared" si="37"/>
        <v>23.388306259931984</v>
      </c>
      <c r="C408" s="13">
        <f t="shared" si="36"/>
        <v>-0.739268514974988</v>
      </c>
      <c r="D408" s="10">
        <f t="shared" si="38"/>
        <v>0.38106624483246804</v>
      </c>
      <c r="E408" s="19"/>
      <c r="V408" s="14">
        <f t="shared" si="39"/>
        <v>0.14521148295071848</v>
      </c>
      <c r="W408" s="37">
        <f t="shared" si="40"/>
        <v>0.739268514974988</v>
      </c>
      <c r="X408" s="38">
        <f t="shared" si="41"/>
        <v>97</v>
      </c>
    </row>
    <row r="409" spans="1:24" ht="12.75">
      <c r="A409" s="4">
        <v>97.1</v>
      </c>
      <c r="B409" s="8">
        <f t="shared" si="37"/>
        <v>23.390079376759253</v>
      </c>
      <c r="C409" s="13">
        <f t="shared" si="36"/>
        <v>-0.7374953981477184</v>
      </c>
      <c r="D409" s="10">
        <f t="shared" si="38"/>
        <v>0.37976076114712587</v>
      </c>
      <c r="E409" s="19"/>
      <c r="V409" s="14">
        <f t="shared" si="39"/>
        <v>0.1442182357070444</v>
      </c>
      <c r="W409" s="37">
        <f t="shared" si="40"/>
        <v>0.7374953981477184</v>
      </c>
      <c r="X409" s="38">
        <f t="shared" si="41"/>
        <v>97.1</v>
      </c>
    </row>
    <row r="410" spans="1:24" ht="12.75">
      <c r="A410" s="4">
        <v>97.2</v>
      </c>
      <c r="B410" s="8">
        <f t="shared" si="37"/>
        <v>23.39187696371924</v>
      </c>
      <c r="C410" s="13">
        <f t="shared" si="36"/>
        <v>-0.7356978111877304</v>
      </c>
      <c r="D410" s="10">
        <f t="shared" si="38"/>
        <v>0.3784453761253757</v>
      </c>
      <c r="E410" s="19"/>
      <c r="V410" s="14">
        <f t="shared" si="39"/>
        <v>0.14322090271067708</v>
      </c>
      <c r="W410" s="37">
        <f t="shared" si="40"/>
        <v>0.7356978111877304</v>
      </c>
      <c r="X410" s="38">
        <f t="shared" si="41"/>
        <v>97.2</v>
      </c>
    </row>
    <row r="411" spans="1:24" ht="12.75">
      <c r="A411" s="4">
        <v>97.3</v>
      </c>
      <c r="B411" s="8">
        <f t="shared" si="37"/>
        <v>23.39369894643463</v>
      </c>
      <c r="C411" s="13">
        <f t="shared" si="36"/>
        <v>-0.7338758284723426</v>
      </c>
      <c r="D411" s="10">
        <f t="shared" si="38"/>
        <v>0.37712015851610614</v>
      </c>
      <c r="E411" s="19"/>
      <c r="V411" s="14">
        <f t="shared" si="39"/>
        <v>0.142219613959213</v>
      </c>
      <c r="W411" s="37">
        <f t="shared" si="40"/>
        <v>0.7338758284723426</v>
      </c>
      <c r="X411" s="38">
        <f t="shared" si="41"/>
        <v>97.3</v>
      </c>
    </row>
    <row r="412" spans="1:24" ht="12.75">
      <c r="A412" s="4">
        <v>97.4</v>
      </c>
      <c r="B412" s="8">
        <f t="shared" si="37"/>
        <v>23.395545250847206</v>
      </c>
      <c r="C412" s="13">
        <f t="shared" si="36"/>
        <v>-0.7320295240597652</v>
      </c>
      <c r="D412" s="10">
        <f t="shared" si="38"/>
        <v>0.375785176622056</v>
      </c>
      <c r="E412" s="19"/>
      <c r="V412" s="14">
        <f t="shared" si="39"/>
        <v>0.14121449896886984</v>
      </c>
      <c r="W412" s="37">
        <f t="shared" si="40"/>
        <v>0.7320295240597652</v>
      </c>
      <c r="X412" s="38">
        <f t="shared" si="41"/>
        <v>97.4</v>
      </c>
    </row>
    <row r="413" spans="1:24" ht="12.75">
      <c r="A413" s="4">
        <v>97.5</v>
      </c>
      <c r="B413" s="8">
        <f t="shared" si="37"/>
        <v>23.397415803216198</v>
      </c>
      <c r="C413" s="13">
        <f t="shared" si="36"/>
        <v>-0.7301589716907735</v>
      </c>
      <c r="D413" s="10">
        <f t="shared" si="38"/>
        <v>0.3744404983029608</v>
      </c>
      <c r="E413" s="19"/>
      <c r="V413" s="14">
        <f t="shared" si="39"/>
        <v>0.14020568676936956</v>
      </c>
      <c r="W413" s="37">
        <f t="shared" si="40"/>
        <v>0.7301589716907735</v>
      </c>
      <c r="X413" s="38">
        <f t="shared" si="41"/>
        <v>97.5</v>
      </c>
    </row>
    <row r="414" spans="1:24" ht="12.75">
      <c r="A414" s="4">
        <v>97.6</v>
      </c>
      <c r="B414" s="8">
        <f t="shared" si="37"/>
        <v>23.39931053011656</v>
      </c>
      <c r="C414" s="13">
        <f t="shared" si="36"/>
        <v>-0.7282642447904131</v>
      </c>
      <c r="D414" s="10">
        <f t="shared" si="38"/>
        <v>0.3730861909786952</v>
      </c>
      <c r="E414" s="19"/>
      <c r="V414" s="14">
        <f t="shared" si="39"/>
        <v>0.13919330589899145</v>
      </c>
      <c r="W414" s="37">
        <f t="shared" si="40"/>
        <v>0.7282642447904131</v>
      </c>
      <c r="X414" s="38">
        <f t="shared" si="41"/>
        <v>97.6</v>
      </c>
    </row>
    <row r="415" spans="1:24" ht="12.75">
      <c r="A415" s="4">
        <v>97.7</v>
      </c>
      <c r="B415" s="8">
        <f t="shared" si="37"/>
        <v>23.401229358437263</v>
      </c>
      <c r="C415" s="13">
        <f t="shared" si="36"/>
        <v>-0.7263454164697087</v>
      </c>
      <c r="D415" s="10">
        <f t="shared" si="38"/>
        <v>0.37172232163239954</v>
      </c>
      <c r="E415" s="19"/>
      <c r="V415" s="14">
        <f t="shared" si="39"/>
        <v>0.1381774843997811</v>
      </c>
      <c r="W415" s="37">
        <f t="shared" si="40"/>
        <v>0.7263454164697087</v>
      </c>
      <c r="X415" s="38">
        <f t="shared" si="41"/>
        <v>97.7</v>
      </c>
    </row>
    <row r="416" spans="1:24" ht="12.75">
      <c r="A416" s="4">
        <v>97.8</v>
      </c>
      <c r="B416" s="8">
        <f t="shared" si="37"/>
        <v>23.40317221537974</v>
      </c>
      <c r="C416" s="13">
        <f t="shared" si="36"/>
        <v>-0.7244025595272312</v>
      </c>
      <c r="D416" s="10">
        <f t="shared" si="38"/>
        <v>0.3703489568135129</v>
      </c>
      <c r="E416" s="19"/>
      <c r="V416" s="14">
        <f t="shared" si="39"/>
        <v>0.1371583498128572</v>
      </c>
      <c r="W416" s="37">
        <f t="shared" si="40"/>
        <v>0.7244025595272312</v>
      </c>
      <c r="X416" s="38">
        <f t="shared" si="41"/>
        <v>97.8</v>
      </c>
    </row>
    <row r="417" spans="1:24" ht="12.75">
      <c r="A417" s="4">
        <v>97.9</v>
      </c>
      <c r="B417" s="8">
        <f t="shared" si="37"/>
        <v>23.40513902845608</v>
      </c>
      <c r="C417" s="13">
        <f t="shared" si="36"/>
        <v>-0.7224357464508913</v>
      </c>
      <c r="D417" s="10">
        <f t="shared" si="38"/>
        <v>0.3689661626409046</v>
      </c>
      <c r="E417" s="19"/>
      <c r="V417" s="14">
        <f t="shared" si="39"/>
        <v>0.13613602917395445</v>
      </c>
      <c r="W417" s="37">
        <f t="shared" si="40"/>
        <v>0.7224357464508913</v>
      </c>
      <c r="X417" s="38">
        <f t="shared" si="41"/>
        <v>97.9</v>
      </c>
    </row>
    <row r="418" spans="1:24" ht="12.75">
      <c r="A418" s="4">
        <v>98</v>
      </c>
      <c r="B418" s="8">
        <f t="shared" si="37"/>
        <v>23.407129725487522</v>
      </c>
      <c r="C418" s="13">
        <f t="shared" si="36"/>
        <v>-0.7204450494194496</v>
      </c>
      <c r="D418" s="10">
        <f t="shared" si="38"/>
        <v>0.3675740048058417</v>
      </c>
      <c r="E418" s="19"/>
      <c r="V418" s="14">
        <f t="shared" si="39"/>
        <v>0.13511064900900494</v>
      </c>
      <c r="W418" s="37">
        <f t="shared" si="40"/>
        <v>0.7204450494194496</v>
      </c>
      <c r="X418" s="38">
        <f t="shared" si="41"/>
        <v>98</v>
      </c>
    </row>
    <row r="419" spans="1:24" ht="12.75">
      <c r="A419" s="4">
        <v>98.1</v>
      </c>
      <c r="B419" s="8">
        <f t="shared" si="37"/>
        <v>23.409144234602742</v>
      </c>
      <c r="C419" s="13">
        <f t="shared" si="36"/>
        <v>-0.7184305403042295</v>
      </c>
      <c r="D419" s="10">
        <f t="shared" si="38"/>
        <v>0.36617254857504056</v>
      </c>
      <c r="E419" s="19"/>
      <c r="V419" s="14">
        <f t="shared" si="39"/>
        <v>0.13408233532994043</v>
      </c>
      <c r="W419" s="37">
        <f t="shared" si="40"/>
        <v>0.7184305403042295</v>
      </c>
      <c r="X419" s="38">
        <f t="shared" si="41"/>
        <v>98.1</v>
      </c>
    </row>
    <row r="420" spans="1:24" ht="12.75">
      <c r="A420" s="4">
        <v>98.2</v>
      </c>
      <c r="B420" s="8">
        <f t="shared" si="37"/>
        <v>23.411182484236257</v>
      </c>
      <c r="C420" s="13">
        <f t="shared" si="36"/>
        <v>-0.716392290670715</v>
      </c>
      <c r="D420" s="10">
        <f t="shared" si="38"/>
        <v>0.36476185879364303</v>
      </c>
      <c r="E420" s="19"/>
      <c r="V420" s="14">
        <f t="shared" si="39"/>
        <v>0.13305121363059358</v>
      </c>
      <c r="W420" s="37">
        <f t="shared" si="40"/>
        <v>0.716392290670715</v>
      </c>
      <c r="X420" s="38">
        <f t="shared" si="41"/>
        <v>98.2</v>
      </c>
    </row>
    <row r="421" spans="1:24" ht="12.75">
      <c r="A421" s="4">
        <v>98.3</v>
      </c>
      <c r="B421" s="8">
        <f t="shared" si="37"/>
        <v>23.413244403126797</v>
      </c>
      <c r="C421" s="13">
        <f t="shared" si="36"/>
        <v>-0.714330371780175</v>
      </c>
      <c r="D421" s="10">
        <f t="shared" si="38"/>
        <v>0.36334199988818666</v>
      </c>
      <c r="E421" s="19"/>
      <c r="V421" s="14">
        <f t="shared" si="39"/>
        <v>0.13201740888274704</v>
      </c>
      <c r="W421" s="37">
        <f t="shared" si="40"/>
        <v>0.714330371780175</v>
      </c>
      <c r="X421" s="38">
        <f t="shared" si="41"/>
        <v>98.3</v>
      </c>
    </row>
    <row r="422" spans="1:24" ht="12.75">
      <c r="A422" s="4">
        <v>98.4</v>
      </c>
      <c r="B422" s="8">
        <f t="shared" si="37"/>
        <v>23.41532992031573</v>
      </c>
      <c r="C422" s="13">
        <f t="shared" si="36"/>
        <v>-0.7122448545912405</v>
      </c>
      <c r="D422" s="10">
        <f t="shared" si="38"/>
        <v>0.3619130358695328</v>
      </c>
      <c r="E422" s="19"/>
      <c r="V422" s="14">
        <f t="shared" si="39"/>
        <v>0.13098104553230172</v>
      </c>
      <c r="W422" s="37">
        <f t="shared" si="40"/>
        <v>0.7122448545912405</v>
      </c>
      <c r="X422" s="38">
        <f t="shared" si="41"/>
        <v>98.4</v>
      </c>
    </row>
    <row r="423" spans="1:24" ht="12.75">
      <c r="A423" s="4">
        <v>98.5</v>
      </c>
      <c r="B423" s="8">
        <f t="shared" si="37"/>
        <v>23.417438965145426</v>
      </c>
      <c r="C423" s="13">
        <f t="shared" si="36"/>
        <v>-0.710135809761546</v>
      </c>
      <c r="D423" s="10">
        <f t="shared" si="38"/>
        <v>0.36047503033581013</v>
      </c>
      <c r="E423" s="19"/>
      <c r="V423" s="14">
        <f t="shared" si="39"/>
        <v>0.12994224749560324</v>
      </c>
      <c r="W423" s="37">
        <f t="shared" si="40"/>
        <v>0.710135809761546</v>
      </c>
      <c r="X423" s="38">
        <f t="shared" si="41"/>
        <v>98.5</v>
      </c>
    </row>
    <row r="424" spans="1:24" ht="12.75">
      <c r="A424" s="4">
        <v>98.6</v>
      </c>
      <c r="B424" s="8">
        <f t="shared" si="37"/>
        <v>23.419571467257725</v>
      </c>
      <c r="C424" s="13">
        <f t="shared" si="36"/>
        <v>-0.7080033076492462</v>
      </c>
      <c r="D424" s="10">
        <f t="shared" si="38"/>
        <v>0.35902804647527703</v>
      </c>
      <c r="E424" s="19"/>
      <c r="V424" s="14">
        <f t="shared" si="39"/>
        <v>0.1289011381558537</v>
      </c>
      <c r="W424" s="37">
        <f t="shared" si="40"/>
        <v>0.7080033076492462</v>
      </c>
      <c r="X424" s="38">
        <f t="shared" si="41"/>
        <v>98.6</v>
      </c>
    </row>
    <row r="425" spans="1:24" ht="12.75">
      <c r="A425" s="4">
        <v>98.7</v>
      </c>
      <c r="B425" s="8">
        <f t="shared" si="37"/>
        <v>23.42172735659236</v>
      </c>
      <c r="C425" s="13">
        <f t="shared" si="36"/>
        <v>-0.7058474183146117</v>
      </c>
      <c r="D425" s="10">
        <f t="shared" si="38"/>
        <v>0.35757214706920554</v>
      </c>
      <c r="E425" s="19"/>
      <c r="V425" s="14">
        <f t="shared" si="39"/>
        <v>0.12785784035968156</v>
      </c>
      <c r="W425" s="37">
        <f t="shared" si="40"/>
        <v>0.7058474183146117</v>
      </c>
      <c r="X425" s="38">
        <f t="shared" si="41"/>
        <v>98.7</v>
      </c>
    </row>
    <row r="426" spans="1:24" ht="12.75">
      <c r="A426" s="4">
        <v>98.8</v>
      </c>
      <c r="B426" s="8">
        <f t="shared" si="37"/>
        <v>23.423906563385312</v>
      </c>
      <c r="C426" s="13">
        <f t="shared" si="36"/>
        <v>-0.7036682115216593</v>
      </c>
      <c r="D426" s="10">
        <f t="shared" si="38"/>
        <v>0.35610739449476686</v>
      </c>
      <c r="E426" s="19"/>
      <c r="V426" s="14">
        <f t="shared" si="39"/>
        <v>0.12681247641385152</v>
      </c>
      <c r="W426" s="37">
        <f t="shared" si="40"/>
        <v>0.7036682115216593</v>
      </c>
      <c r="X426" s="38">
        <f t="shared" si="41"/>
        <v>98.8</v>
      </c>
    </row>
    <row r="427" spans="1:24" ht="12.75">
      <c r="A427" s="4">
        <v>98.9</v>
      </c>
      <c r="B427" s="8">
        <f t="shared" si="37"/>
        <v>23.426109018167402</v>
      </c>
      <c r="C427" s="13">
        <f t="shared" si="36"/>
        <v>-0.7014657567395695</v>
      </c>
      <c r="D427" s="10">
        <f t="shared" si="38"/>
        <v>0.3546338507277904</v>
      </c>
      <c r="E427" s="19"/>
      <c r="V427" s="14">
        <f t="shared" si="39"/>
        <v>0.12576516808202073</v>
      </c>
      <c r="W427" s="37">
        <f t="shared" si="40"/>
        <v>0.7014657567395695</v>
      </c>
      <c r="X427" s="38">
        <f t="shared" si="41"/>
        <v>98.9</v>
      </c>
    </row>
    <row r="428" spans="1:24" ht="12.75">
      <c r="A428" s="4">
        <v>99</v>
      </c>
      <c r="B428" s="8">
        <f t="shared" si="37"/>
        <v>23.428334651762622</v>
      </c>
      <c r="C428" s="13">
        <f t="shared" si="36"/>
        <v>-0.6992401231443495</v>
      </c>
      <c r="D428" s="10">
        <f t="shared" si="38"/>
        <v>0.353151577345631</v>
      </c>
      <c r="E428" s="19"/>
      <c r="V428" s="14">
        <f t="shared" si="39"/>
        <v>0.12471603658170721</v>
      </c>
      <c r="W428" s="37">
        <f t="shared" si="40"/>
        <v>0.6992401231443495</v>
      </c>
      <c r="X428" s="38">
        <f t="shared" si="41"/>
        <v>99</v>
      </c>
    </row>
    <row r="429" spans="1:24" ht="12.75">
      <c r="A429" s="4">
        <v>99.1</v>
      </c>
      <c r="B429" s="8">
        <f t="shared" si="37"/>
        <v>23.430583395286654</v>
      </c>
      <c r="C429" s="13">
        <f t="shared" si="36"/>
        <v>-0.696991379620318</v>
      </c>
      <c r="D429" s="10">
        <f t="shared" si="38"/>
        <v>0.3516606355299284</v>
      </c>
      <c r="E429" s="19"/>
      <c r="V429" s="14">
        <f t="shared" si="39"/>
        <v>0.12366520258131312</v>
      </c>
      <c r="W429" s="37">
        <f t="shared" si="40"/>
        <v>0.696991379620318</v>
      </c>
      <c r="X429" s="38">
        <f t="shared" si="41"/>
        <v>99.1</v>
      </c>
    </row>
    <row r="430" spans="1:24" ht="12.75">
      <c r="A430" s="4">
        <v>99.2</v>
      </c>
      <c r="B430" s="8">
        <f t="shared" si="37"/>
        <v>23.43285518014537</v>
      </c>
      <c r="C430" s="13">
        <f t="shared" si="36"/>
        <v>-0.694719594761601</v>
      </c>
      <c r="D430" s="10">
        <f t="shared" si="38"/>
        <v>0.3501610860693553</v>
      </c>
      <c r="E430" s="19"/>
      <c r="V430" s="14">
        <f t="shared" si="39"/>
        <v>0.12261278619727045</v>
      </c>
      <c r="W430" s="37">
        <f t="shared" si="40"/>
        <v>0.694719594761601</v>
      </c>
      <c r="X430" s="38">
        <f t="shared" si="41"/>
        <v>99.2</v>
      </c>
    </row>
    <row r="431" spans="1:24" ht="12.75">
      <c r="A431" s="4">
        <v>99.3</v>
      </c>
      <c r="B431" s="8">
        <f t="shared" si="37"/>
        <v>23.435149938033256</v>
      </c>
      <c r="C431" s="13">
        <f t="shared" si="36"/>
        <v>-0.692424836873716</v>
      </c>
      <c r="D431" s="10">
        <f t="shared" si="38"/>
        <v>0.3486529893623948</v>
      </c>
      <c r="E431" s="19"/>
      <c r="V431" s="14">
        <f t="shared" si="39"/>
        <v>0.12155890699133419</v>
      </c>
      <c r="W431" s="37">
        <f t="shared" si="40"/>
        <v>0.692424836873716</v>
      </c>
      <c r="X431" s="38">
        <f t="shared" si="41"/>
        <v>99.3</v>
      </c>
    </row>
    <row r="432" spans="1:24" ht="12.75">
      <c r="A432" s="4">
        <v>99.4</v>
      </c>
      <c r="B432" s="8">
        <f t="shared" si="37"/>
        <v>23.43746760093199</v>
      </c>
      <c r="C432" s="13">
        <f t="shared" si="36"/>
        <v>-0.6901071739749831</v>
      </c>
      <c r="D432" s="10">
        <f t="shared" si="38"/>
        <v>0.3471364054200116</v>
      </c>
      <c r="E432" s="19"/>
      <c r="V432" s="14">
        <f t="shared" si="39"/>
        <v>0.12050368396792667</v>
      </c>
      <c r="W432" s="37">
        <f t="shared" si="40"/>
        <v>0.6901071739749831</v>
      </c>
      <c r="X432" s="38">
        <f t="shared" si="41"/>
        <v>99.4</v>
      </c>
    </row>
    <row r="433" spans="1:24" ht="12.75">
      <c r="A433" s="4">
        <v>99.5</v>
      </c>
      <c r="B433" s="8">
        <f t="shared" si="37"/>
        <v>23.439808101108852</v>
      </c>
      <c r="C433" s="13">
        <f t="shared" si="36"/>
        <v>-0.6877666737981194</v>
      </c>
      <c r="D433" s="10">
        <f t="shared" si="38"/>
        <v>0.34561139386840173</v>
      </c>
      <c r="E433" s="19"/>
      <c r="V433" s="14">
        <f t="shared" si="39"/>
        <v>0.11944723557165951</v>
      </c>
      <c r="W433" s="37">
        <f t="shared" si="40"/>
        <v>0.6877666737981194</v>
      </c>
      <c r="X433" s="38">
        <f t="shared" si="41"/>
        <v>99.5</v>
      </c>
    </row>
    <row r="434" spans="1:24" ht="12.75">
      <c r="A434" s="4">
        <v>99.6</v>
      </c>
      <c r="B434" s="8">
        <f t="shared" si="37"/>
        <v>23.44217137111534</v>
      </c>
      <c r="C434" s="13">
        <f t="shared" si="36"/>
        <v>-0.6854034037916321</v>
      </c>
      <c r="D434" s="10">
        <f t="shared" si="38"/>
        <v>0.3440780139516226</v>
      </c>
      <c r="E434" s="19"/>
      <c r="V434" s="14">
        <f t="shared" si="39"/>
        <v>0.11838967968489297</v>
      </c>
      <c r="W434" s="37">
        <f t="shared" si="40"/>
        <v>0.6854034037916321</v>
      </c>
      <c r="X434" s="38">
        <f t="shared" si="41"/>
        <v>99.6</v>
      </c>
    </row>
    <row r="435" spans="1:24" ht="12.75">
      <c r="A435" s="4">
        <v>99.7</v>
      </c>
      <c r="B435" s="8">
        <f t="shared" si="37"/>
        <v>23.444557343785622</v>
      </c>
      <c r="C435" s="13">
        <f t="shared" si="36"/>
        <v>-0.6830174311213497</v>
      </c>
      <c r="D435" s="10">
        <f t="shared" si="38"/>
        <v>0.3425363245342777</v>
      </c>
      <c r="E435" s="19"/>
      <c r="V435" s="14">
        <f t="shared" si="39"/>
        <v>0.117331133625452</v>
      </c>
      <c r="W435" s="37">
        <f t="shared" si="40"/>
        <v>0.6830174311213497</v>
      </c>
      <c r="X435" s="38">
        <f t="shared" si="41"/>
        <v>99.7</v>
      </c>
    </row>
    <row r="436" spans="1:24" ht="12.75">
      <c r="A436" s="4">
        <v>99.8</v>
      </c>
      <c r="B436" s="8">
        <f t="shared" si="37"/>
        <v>23.44696595223508</v>
      </c>
      <c r="C436" s="13">
        <f t="shared" si="36"/>
        <v>-0.6806088226718927</v>
      </c>
      <c r="D436" s="10">
        <f t="shared" si="38"/>
        <v>0.34098638410415466</v>
      </c>
      <c r="E436" s="19"/>
      <c r="V436" s="14">
        <f t="shared" si="39"/>
        <v>0.1162717141444261</v>
      </c>
      <c r="W436" s="37">
        <f t="shared" si="40"/>
        <v>0.6806088226718927</v>
      </c>
      <c r="X436" s="38">
        <f t="shared" si="41"/>
        <v>99.8</v>
      </c>
    </row>
    <row r="437" spans="1:24" ht="12.75">
      <c r="A437" s="4">
        <v>99.9</v>
      </c>
      <c r="B437" s="8">
        <f t="shared" si="37"/>
        <v>23.449397129858887</v>
      </c>
      <c r="C437" s="13">
        <f t="shared" si="36"/>
        <v>-0.6781776450480841</v>
      </c>
      <c r="D437" s="10">
        <f t="shared" si="38"/>
        <v>0.33942825077481686</v>
      </c>
      <c r="E437" s="19"/>
      <c r="V437" s="14">
        <f t="shared" si="39"/>
        <v>0.11521153742405196</v>
      </c>
      <c r="W437" s="37">
        <f t="shared" si="40"/>
        <v>0.6781776450480841</v>
      </c>
      <c r="X437" s="38">
        <f t="shared" si="41"/>
        <v>99.9</v>
      </c>
    </row>
    <row r="438" spans="1:24" ht="12.75">
      <c r="A438" s="4">
        <v>100</v>
      </c>
      <c r="B438" s="8">
        <f t="shared" si="37"/>
        <v>23.451850810330537</v>
      </c>
      <c r="C438" s="13">
        <f t="shared" si="36"/>
        <v>-0.6757239645764344</v>
      </c>
      <c r="D438" s="10">
        <f t="shared" si="38"/>
        <v>0.3378619822882172</v>
      </c>
      <c r="E438" s="19"/>
      <c r="V438" s="14">
        <f t="shared" si="39"/>
        <v>0.11415071907572358</v>
      </c>
      <c r="W438" s="37">
        <f t="shared" si="40"/>
        <v>0.6757239645764344</v>
      </c>
      <c r="X438" s="38">
        <f t="shared" si="41"/>
        <v>100</v>
      </c>
    </row>
    <row r="439" spans="1:24" ht="12.75">
      <c r="A439" s="4">
        <v>100.1</v>
      </c>
      <c r="B439" s="8">
        <f t="shared" si="37"/>
        <v>23.454326927600412</v>
      </c>
      <c r="C439" s="13">
        <f t="shared" si="36"/>
        <v>-0.6732478473065591</v>
      </c>
      <c r="D439" s="10">
        <f t="shared" si="38"/>
        <v>0.3362876360172623</v>
      </c>
      <c r="E439" s="19"/>
      <c r="V439" s="14">
        <f t="shared" si="39"/>
        <v>0.1130893741380787</v>
      </c>
      <c r="W439" s="37">
        <f t="shared" si="40"/>
        <v>0.6732478473065591</v>
      </c>
      <c r="X439" s="38">
        <f t="shared" si="41"/>
        <v>100.1</v>
      </c>
    </row>
    <row r="440" spans="1:24" ht="12.75">
      <c r="A440" s="4">
        <v>100.2</v>
      </c>
      <c r="B440" s="8">
        <f t="shared" si="37"/>
        <v>23.456825415894315</v>
      </c>
      <c r="C440" s="13">
        <f t="shared" si="36"/>
        <v>-0.6707493590126568</v>
      </c>
      <c r="D440" s="10">
        <f t="shared" si="38"/>
        <v>0.3347052689683916</v>
      </c>
      <c r="E440" s="19"/>
      <c r="V440" s="14">
        <f t="shared" si="39"/>
        <v>0.11202761707520335</v>
      </c>
      <c r="W440" s="37">
        <f t="shared" si="40"/>
        <v>0.6707493590126568</v>
      </c>
      <c r="X440" s="38">
        <f t="shared" si="41"/>
        <v>100.2</v>
      </c>
    </row>
    <row r="441" spans="1:24" ht="12.75">
      <c r="A441" s="4">
        <v>100.3</v>
      </c>
      <c r="B441" s="8">
        <f t="shared" si="37"/>
        <v>23.459346209712127</v>
      </c>
      <c r="C441" s="13">
        <f t="shared" si="36"/>
        <v>-0.6682285651948447</v>
      </c>
      <c r="D441" s="10">
        <f t="shared" si="38"/>
        <v>0.3331149377840702</v>
      </c>
      <c r="E441" s="19"/>
      <c r="V441" s="14">
        <f t="shared" si="39"/>
        <v>0.11096556177488495</v>
      </c>
      <c r="W441" s="37">
        <f t="shared" si="40"/>
        <v>0.6682285651948447</v>
      </c>
      <c r="X441" s="38">
        <f t="shared" si="41"/>
        <v>100.3</v>
      </c>
    </row>
    <row r="442" spans="1:24" ht="12.75">
      <c r="A442" s="4">
        <v>100.4</v>
      </c>
      <c r="B442" s="8">
        <f t="shared" si="37"/>
        <v>23.46188924382632</v>
      </c>
      <c r="C442" s="13">
        <f t="shared" si="36"/>
        <v>-0.6656855310806513</v>
      </c>
      <c r="D442" s="10">
        <f t="shared" si="38"/>
        <v>0.3315166987453443</v>
      </c>
      <c r="E442" s="19"/>
      <c r="V442" s="14">
        <f t="shared" si="39"/>
        <v>0.10990332154701135</v>
      </c>
      <c r="W442" s="37">
        <f t="shared" si="40"/>
        <v>0.6656855310806513</v>
      </c>
      <c r="X442" s="38">
        <f t="shared" si="41"/>
        <v>100.4</v>
      </c>
    </row>
    <row r="443" spans="1:24" ht="12.75">
      <c r="A443" s="4">
        <v>100.5</v>
      </c>
      <c r="B443" s="8">
        <f t="shared" si="37"/>
        <v>23.464454453280595</v>
      </c>
      <c r="C443" s="13">
        <f t="shared" si="36"/>
        <v>-0.6631203216263764</v>
      </c>
      <c r="D443" s="10">
        <f t="shared" si="38"/>
        <v>0.3299106077743166</v>
      </c>
      <c r="E443" s="19"/>
      <c r="V443" s="14">
        <f t="shared" si="39"/>
        <v>0.10884100912201895</v>
      </c>
      <c r="W443" s="37">
        <f t="shared" si="40"/>
        <v>0.6631203216263764</v>
      </c>
      <c r="X443" s="38">
        <f t="shared" si="41"/>
        <v>100.5</v>
      </c>
    </row>
    <row r="444" spans="1:24" ht="12.75">
      <c r="A444" s="4">
        <v>100.6</v>
      </c>
      <c r="B444" s="8">
        <f t="shared" si="37"/>
        <v>23.467041773388484</v>
      </c>
      <c r="C444" s="13">
        <f t="shared" si="36"/>
        <v>-0.6605330015184876</v>
      </c>
      <c r="D444" s="10">
        <f t="shared" si="38"/>
        <v>0.32829672043662406</v>
      </c>
      <c r="E444" s="19"/>
      <c r="V444" s="14">
        <f t="shared" si="39"/>
        <v>0.10777873664944289</v>
      </c>
      <c r="W444" s="37">
        <f t="shared" si="40"/>
        <v>0.6605330015184876</v>
      </c>
      <c r="X444" s="38">
        <f t="shared" si="41"/>
        <v>100.6</v>
      </c>
    </row>
    <row r="445" spans="1:24" ht="12.75">
      <c r="A445" s="4">
        <v>100.7</v>
      </c>
      <c r="B445" s="8">
        <f t="shared" si="37"/>
        <v>23.46965113973194</v>
      </c>
      <c r="C445" s="13">
        <f t="shared" si="36"/>
        <v>-0.657923635175031</v>
      </c>
      <c r="D445" s="10">
        <f t="shared" si="38"/>
        <v>0.32667509194390815</v>
      </c>
      <c r="E445" s="19"/>
      <c r="V445" s="14">
        <f t="shared" si="39"/>
        <v>0.10671661569656084</v>
      </c>
      <c r="W445" s="37">
        <f t="shared" si="40"/>
        <v>0.657923635175031</v>
      </c>
      <c r="X445" s="38">
        <f t="shared" si="41"/>
        <v>100.7</v>
      </c>
    </row>
    <row r="446" spans="1:24" ht="12.75">
      <c r="A446" s="4">
        <v>100.8</v>
      </c>
      <c r="B446" s="8">
        <f t="shared" si="37"/>
        <v>23.472282488159994</v>
      </c>
      <c r="C446" s="13">
        <f t="shared" si="36"/>
        <v>-0.6552922867469775</v>
      </c>
      <c r="D446" s="10">
        <f t="shared" si="38"/>
        <v>0.32504577715623884</v>
      </c>
      <c r="E446" s="19"/>
      <c r="V446" s="14">
        <f t="shared" si="39"/>
        <v>0.10565475724710327</v>
      </c>
      <c r="W446" s="37">
        <f t="shared" si="40"/>
        <v>0.6552922867469775</v>
      </c>
      <c r="X446" s="38">
        <f t="shared" si="41"/>
        <v>100.8</v>
      </c>
    </row>
    <row r="447" spans="1:24" ht="12.75">
      <c r="A447" s="4">
        <v>100.9</v>
      </c>
      <c r="B447" s="8">
        <f t="shared" si="37"/>
        <v>23.474935754787346</v>
      </c>
      <c r="C447" s="13">
        <f t="shared" si="36"/>
        <v>-0.6526390201196257</v>
      </c>
      <c r="D447" s="10">
        <f t="shared" si="38"/>
        <v>0.3234088305845519</v>
      </c>
      <c r="E447" s="19"/>
      <c r="V447" s="14">
        <f t="shared" si="39"/>
        <v>0.10459327170006738</v>
      </c>
      <c r="W447" s="37">
        <f t="shared" si="40"/>
        <v>0.6526390201196257</v>
      </c>
      <c r="X447" s="38">
        <f t="shared" si="41"/>
        <v>100.9</v>
      </c>
    </row>
    <row r="448" spans="1:24" ht="12.75">
      <c r="A448" s="4">
        <v>101</v>
      </c>
      <c r="B448" s="8">
        <f t="shared" si="37"/>
        <v>23.477610875993047</v>
      </c>
      <c r="C448" s="13">
        <f t="shared" si="36"/>
        <v>-0.6499638989139243</v>
      </c>
      <c r="D448" s="10">
        <f t="shared" si="38"/>
        <v>0.32176430639303183</v>
      </c>
      <c r="E448" s="19"/>
      <c r="V448" s="14">
        <f t="shared" si="39"/>
        <v>0.10353226886858886</v>
      </c>
      <c r="W448" s="37">
        <f t="shared" si="40"/>
        <v>0.6499638989139243</v>
      </c>
      <c r="X448" s="38">
        <f t="shared" si="41"/>
        <v>101</v>
      </c>
    </row>
    <row r="449" spans="1:24" ht="12.75">
      <c r="A449" s="4">
        <v>101.1</v>
      </c>
      <c r="B449" s="8">
        <f t="shared" si="37"/>
        <v>23.480307788419125</v>
      </c>
      <c r="C449" s="13">
        <f t="shared" si="36"/>
        <v>-0.6472669864878462</v>
      </c>
      <c r="D449" s="10">
        <f t="shared" si="38"/>
        <v>0.32011225840150653</v>
      </c>
      <c r="E449" s="19"/>
      <c r="V449" s="14">
        <f t="shared" si="39"/>
        <v>0.1024718579789129</v>
      </c>
      <c r="W449" s="37">
        <f t="shared" si="40"/>
        <v>0.6472669864878462</v>
      </c>
      <c r="X449" s="38">
        <f t="shared" si="41"/>
        <v>101.1</v>
      </c>
    </row>
    <row r="450" spans="1:24" ht="12.75">
      <c r="A450" s="4">
        <v>101.2</v>
      </c>
      <c r="B450" s="8">
        <f t="shared" si="37"/>
        <v>23.483026428969254</v>
      </c>
      <c r="C450" s="13">
        <f t="shared" si="36"/>
        <v>-0.6445483459377179</v>
      </c>
      <c r="D450" s="10">
        <f t="shared" si="38"/>
        <v>0.3184527400878053</v>
      </c>
      <c r="E450" s="19"/>
      <c r="V450" s="14">
        <f t="shared" si="39"/>
        <v>0.10141214766943125</v>
      </c>
      <c r="W450" s="37">
        <f t="shared" si="40"/>
        <v>0.6445483459377179</v>
      </c>
      <c r="X450" s="38">
        <f t="shared" si="41"/>
        <v>101.2</v>
      </c>
    </row>
    <row r="451" spans="1:24" ht="12.75">
      <c r="A451" s="4">
        <v>101.3</v>
      </c>
      <c r="B451" s="8">
        <f t="shared" si="37"/>
        <v>23.48576673480737</v>
      </c>
      <c r="C451" s="13">
        <f t="shared" si="36"/>
        <v>-0.6418080400996011</v>
      </c>
      <c r="D451" s="10">
        <f t="shared" si="38"/>
        <v>0.3167858045901289</v>
      </c>
      <c r="E451" s="19"/>
      <c r="V451" s="14">
        <f t="shared" si="39"/>
        <v>0.10035324598981533</v>
      </c>
      <c r="W451" s="37">
        <f t="shared" si="40"/>
        <v>0.6418080400996011</v>
      </c>
      <c r="X451" s="38">
        <f t="shared" si="41"/>
        <v>101.3</v>
      </c>
    </row>
    <row r="452" spans="1:24" ht="12.75">
      <c r="A452" s="4">
        <v>101.4</v>
      </c>
      <c r="B452" s="8">
        <f t="shared" si="37"/>
        <v>23.48852864335645</v>
      </c>
      <c r="C452" s="13">
        <f t="shared" si="36"/>
        <v>-0.639046131550522</v>
      </c>
      <c r="D452" s="10">
        <f t="shared" si="38"/>
        <v>0.31511150470933036</v>
      </c>
      <c r="E452" s="19"/>
      <c r="V452" s="14">
        <f t="shared" si="39"/>
        <v>0.09929526040017833</v>
      </c>
      <c r="W452" s="37">
        <f t="shared" si="40"/>
        <v>0.639046131550522</v>
      </c>
      <c r="X452" s="38">
        <f t="shared" si="41"/>
        <v>101.4</v>
      </c>
    </row>
    <row r="453" spans="1:24" ht="12.75">
      <c r="A453" s="4">
        <v>101.5</v>
      </c>
      <c r="B453" s="8">
        <f t="shared" si="37"/>
        <v>23.49131209229706</v>
      </c>
      <c r="C453" s="13">
        <f t="shared" si="36"/>
        <v>-0.6362626826099103</v>
      </c>
      <c r="D453" s="10">
        <f t="shared" si="38"/>
        <v>0.31342989291128587</v>
      </c>
      <c r="E453" s="19"/>
      <c r="V453" s="14">
        <f t="shared" si="39"/>
        <v>0.09823829777038012</v>
      </c>
      <c r="W453" s="37">
        <f t="shared" si="40"/>
        <v>0.6362626826099103</v>
      </c>
      <c r="X453" s="38">
        <f t="shared" si="41"/>
        <v>101.5</v>
      </c>
    </row>
    <row r="454" spans="1:24" ht="12.75">
      <c r="A454" s="4">
        <v>101.6</v>
      </c>
      <c r="B454" s="8">
        <f t="shared" si="37"/>
        <v>23.494117019566154</v>
      </c>
      <c r="C454" s="13">
        <f t="shared" si="36"/>
        <v>-0.6334577553408174</v>
      </c>
      <c r="D454" s="10">
        <f t="shared" si="38"/>
        <v>0.31174102132914244</v>
      </c>
      <c r="E454" s="19"/>
      <c r="V454" s="14">
        <f t="shared" si="39"/>
        <v>0.09718246437933685</v>
      </c>
      <c r="W454" s="37">
        <f t="shared" si="40"/>
        <v>0.6334577553408174</v>
      </c>
      <c r="X454" s="38">
        <f t="shared" si="41"/>
        <v>101.6</v>
      </c>
    </row>
    <row r="455" spans="1:24" ht="12.75">
      <c r="A455" s="4">
        <v>101.7</v>
      </c>
      <c r="B455" s="8">
        <f t="shared" si="37"/>
        <v>23.496943363355708</v>
      </c>
      <c r="C455" s="13">
        <f t="shared" si="36"/>
        <v>-0.6306314115512635</v>
      </c>
      <c r="D455" s="10">
        <f t="shared" si="38"/>
        <v>0.31004494176561626</v>
      </c>
      <c r="E455" s="19"/>
      <c r="V455" s="14">
        <f t="shared" si="39"/>
        <v>0.09612786591444437</v>
      </c>
      <c r="W455" s="37">
        <f t="shared" si="40"/>
        <v>0.6306314115512635</v>
      </c>
      <c r="X455" s="38">
        <f t="shared" si="41"/>
        <v>101.7</v>
      </c>
    </row>
    <row r="456" spans="1:24" ht="12.75">
      <c r="A456" s="4">
        <v>101.8</v>
      </c>
      <c r="B456" s="8">
        <f t="shared" si="37"/>
        <v>23.49979106211146</v>
      </c>
      <c r="C456" s="13">
        <f aca="true" t="shared" si="42" ref="C456:C519">B456-$B$3</f>
        <v>-0.6277837127955124</v>
      </c>
      <c r="D456" s="10">
        <f t="shared" si="38"/>
        <v>0.30834170569524183</v>
      </c>
      <c r="E456" s="19"/>
      <c r="V456" s="14">
        <f t="shared" si="39"/>
        <v>0.09507460747105113</v>
      </c>
      <c r="W456" s="37">
        <f t="shared" si="40"/>
        <v>0.6277837127955124</v>
      </c>
      <c r="X456" s="38">
        <f t="shared" si="41"/>
        <v>101.8</v>
      </c>
    </row>
    <row r="457" spans="1:24" ht="12.75">
      <c r="A457" s="4">
        <v>101.9</v>
      </c>
      <c r="B457" s="8">
        <f aca="true" t="shared" si="43" ref="B457:B520">DEGREES(ASIN((A457^2+$A$3^2-$C$5^2)/(2*A457*$A$3)))</f>
        <v>23.50266005453161</v>
      </c>
      <c r="C457" s="13">
        <f t="shared" si="42"/>
        <v>-0.6249147203753616</v>
      </c>
      <c r="D457" s="10">
        <f aca="true" t="shared" si="44" ref="D457:D520">ABS(50*C457)/A457</f>
        <v>0.3066313642666151</v>
      </c>
      <c r="E457" s="19"/>
      <c r="V457" s="14">
        <f aca="true" t="shared" si="45" ref="V457:V520">D457^2</f>
        <v>0.09402279355200559</v>
      </c>
      <c r="W457" s="37">
        <f aca="true" t="shared" si="46" ref="W457:W520">-C457</f>
        <v>0.6249147203753616</v>
      </c>
      <c r="X457" s="38">
        <f aca="true" t="shared" si="47" ref="X457:X520">A457</f>
        <v>101.9</v>
      </c>
    </row>
    <row r="458" spans="1:24" ht="12.75">
      <c r="A458" s="4">
        <v>102</v>
      </c>
      <c r="B458" s="8">
        <f t="shared" si="43"/>
        <v>23.505550279565522</v>
      </c>
      <c r="C458" s="13">
        <f t="shared" si="42"/>
        <v>-0.6220244953414493</v>
      </c>
      <c r="D458" s="10">
        <f t="shared" si="44"/>
        <v>0.304913968304632</v>
      </c>
      <c r="E458" s="19"/>
      <c r="V458" s="14">
        <f t="shared" si="45"/>
        <v>0.09297252806727814</v>
      </c>
      <c r="W458" s="37">
        <f t="shared" si="46"/>
        <v>0.6220244953414493</v>
      </c>
      <c r="X458" s="38">
        <f t="shared" si="47"/>
        <v>102</v>
      </c>
    </row>
    <row r="459" spans="1:24" ht="12.75">
      <c r="A459" s="4">
        <v>102.1</v>
      </c>
      <c r="B459" s="8">
        <f t="shared" si="43"/>
        <v>23.508461676412498</v>
      </c>
      <c r="C459" s="13">
        <f t="shared" si="42"/>
        <v>-0.6191130984944735</v>
      </c>
      <c r="D459" s="10">
        <f t="shared" si="44"/>
        <v>0.3031895683126707</v>
      </c>
      <c r="E459" s="19"/>
      <c r="V459" s="14">
        <f t="shared" si="45"/>
        <v>0.09192391433362361</v>
      </c>
      <c r="W459" s="37">
        <f t="shared" si="46"/>
        <v>0.6191130984944735</v>
      </c>
      <c r="X459" s="38">
        <f t="shared" si="47"/>
        <v>102.1</v>
      </c>
    </row>
    <row r="460" spans="1:24" ht="12.75">
      <c r="A460" s="4">
        <v>102.2</v>
      </c>
      <c r="B460" s="8">
        <f t="shared" si="43"/>
        <v>23.511394184520483</v>
      </c>
      <c r="C460" s="13">
        <f t="shared" si="42"/>
        <v>-0.6161805903864881</v>
      </c>
      <c r="D460" s="10">
        <f t="shared" si="44"/>
        <v>0.3014582144747985</v>
      </c>
      <c r="E460" s="19"/>
      <c r="V460" s="14">
        <f t="shared" si="45"/>
        <v>0.09087705507433361</v>
      </c>
      <c r="W460" s="37">
        <f t="shared" si="46"/>
        <v>0.6161805903864881</v>
      </c>
      <c r="X460" s="38">
        <f t="shared" si="47"/>
        <v>102.2</v>
      </c>
    </row>
    <row r="461" spans="1:24" ht="12.75">
      <c r="A461" s="4">
        <v>102.3</v>
      </c>
      <c r="B461" s="8">
        <f t="shared" si="43"/>
        <v>23.51434774358479</v>
      </c>
      <c r="C461" s="13">
        <f t="shared" si="42"/>
        <v>-0.6132270313221824</v>
      </c>
      <c r="D461" s="10">
        <f t="shared" si="44"/>
        <v>0.29971995665795814</v>
      </c>
      <c r="E461" s="19"/>
      <c r="V461" s="14">
        <f t="shared" si="45"/>
        <v>0.0898320524190483</v>
      </c>
      <c r="W461" s="37">
        <f t="shared" si="46"/>
        <v>0.6132270313221824</v>
      </c>
      <c r="X461" s="38">
        <f t="shared" si="47"/>
        <v>102.3</v>
      </c>
    </row>
    <row r="462" spans="1:24" ht="12.75">
      <c r="A462" s="4">
        <v>102.4</v>
      </c>
      <c r="B462" s="8">
        <f t="shared" si="43"/>
        <v>23.517322293546922</v>
      </c>
      <c r="C462" s="13">
        <f t="shared" si="42"/>
        <v>-0.6102524813600496</v>
      </c>
      <c r="D462" s="10">
        <f t="shared" si="44"/>
        <v>0.2979748444140867</v>
      </c>
      <c r="E462" s="19"/>
      <c r="V462" s="14">
        <f t="shared" si="45"/>
        <v>0.08878900790359918</v>
      </c>
      <c r="W462" s="37">
        <f t="shared" si="46"/>
        <v>0.6102524813600496</v>
      </c>
      <c r="X462" s="38">
        <f t="shared" si="47"/>
        <v>102.4</v>
      </c>
    </row>
    <row r="463" spans="1:24" ht="12.75">
      <c r="A463" s="4">
        <v>102.5</v>
      </c>
      <c r="B463" s="8">
        <f t="shared" si="43"/>
        <v>23.52031777459324</v>
      </c>
      <c r="C463" s="13">
        <f t="shared" si="42"/>
        <v>-0.6072570003137301</v>
      </c>
      <c r="D463" s="10">
        <f t="shared" si="44"/>
        <v>0.29622292698230734</v>
      </c>
      <c r="E463" s="19"/>
      <c r="V463" s="14">
        <f t="shared" si="45"/>
        <v>0.0877480224699654</v>
      </c>
      <c r="W463" s="37">
        <f t="shared" si="46"/>
        <v>0.6072570003137301</v>
      </c>
      <c r="X463" s="38">
        <f t="shared" si="47"/>
        <v>102.5</v>
      </c>
    </row>
    <row r="464" spans="1:24" ht="12.75">
      <c r="A464" s="4">
        <v>102.6</v>
      </c>
      <c r="B464" s="8">
        <f t="shared" si="43"/>
        <v>23.523334127153838</v>
      </c>
      <c r="C464" s="13">
        <f t="shared" si="42"/>
        <v>-0.6042406477531337</v>
      </c>
      <c r="D464" s="10">
        <f t="shared" si="44"/>
        <v>0.29446425329100084</v>
      </c>
      <c r="E464" s="19"/>
      <c r="V464" s="14">
        <f t="shared" si="45"/>
        <v>0.0867091964662267</v>
      </c>
      <c r="W464" s="37">
        <f t="shared" si="46"/>
        <v>0.6042406477531337</v>
      </c>
      <c r="X464" s="38">
        <f t="shared" si="47"/>
        <v>102.6</v>
      </c>
    </row>
    <row r="465" spans="1:24" ht="12.75">
      <c r="A465" s="4">
        <v>102.7</v>
      </c>
      <c r="B465" s="8">
        <f t="shared" si="43"/>
        <v>23.526371291901192</v>
      </c>
      <c r="C465" s="13">
        <f t="shared" si="42"/>
        <v>-0.6012034830057793</v>
      </c>
      <c r="D465" s="10">
        <f t="shared" si="44"/>
        <v>0.29269887195997046</v>
      </c>
      <c r="E465" s="19"/>
      <c r="V465" s="14">
        <f t="shared" si="45"/>
        <v>0.08567262964663919</v>
      </c>
      <c r="W465" s="37">
        <f t="shared" si="46"/>
        <v>0.6012034830057793</v>
      </c>
      <c r="X465" s="38">
        <f t="shared" si="47"/>
        <v>102.7</v>
      </c>
    </row>
    <row r="466" spans="1:24" ht="12.75">
      <c r="A466" s="4">
        <v>102.8</v>
      </c>
      <c r="B466" s="8">
        <f t="shared" si="43"/>
        <v>23.529429209749072</v>
      </c>
      <c r="C466" s="13">
        <f t="shared" si="42"/>
        <v>-0.5981455651578997</v>
      </c>
      <c r="D466" s="10">
        <f t="shared" si="44"/>
        <v>0.2909268313024804</v>
      </c>
      <c r="E466" s="19"/>
      <c r="V466" s="14">
        <f t="shared" si="45"/>
        <v>0.08463842117170191</v>
      </c>
      <c r="W466" s="37">
        <f t="shared" si="46"/>
        <v>0.5981455651578997</v>
      </c>
      <c r="X466" s="38">
        <f t="shared" si="47"/>
        <v>102.8</v>
      </c>
    </row>
    <row r="467" spans="1:24" ht="12.75">
      <c r="A467" s="4">
        <v>102.9</v>
      </c>
      <c r="B467" s="8">
        <f t="shared" si="43"/>
        <v>23.532507821851205</v>
      </c>
      <c r="C467" s="13">
        <f t="shared" si="42"/>
        <v>-0.5950669530557668</v>
      </c>
      <c r="D467" s="10">
        <f t="shared" si="44"/>
        <v>0.2891481793273891</v>
      </c>
      <c r="E467" s="19"/>
      <c r="V467" s="14">
        <f t="shared" si="45"/>
        <v>0.08360666960834398</v>
      </c>
      <c r="W467" s="37">
        <f t="shared" si="46"/>
        <v>0.5950669530557668</v>
      </c>
      <c r="X467" s="38">
        <f t="shared" si="47"/>
        <v>102.9</v>
      </c>
    </row>
    <row r="468" spans="1:24" ht="12.75">
      <c r="A468" s="4">
        <v>103</v>
      </c>
      <c r="B468" s="8">
        <f t="shared" si="43"/>
        <v>23.535607069600204</v>
      </c>
      <c r="C468" s="13">
        <f t="shared" si="42"/>
        <v>-0.591967705306768</v>
      </c>
      <c r="D468" s="10">
        <f t="shared" si="44"/>
        <v>0.2873629637411495</v>
      </c>
      <c r="E468" s="19"/>
      <c r="V468" s="14">
        <f t="shared" si="45"/>
        <v>0.0825774729300972</v>
      </c>
      <c r="W468" s="37">
        <f t="shared" si="46"/>
        <v>0.591967705306768</v>
      </c>
      <c r="X468" s="38">
        <f t="shared" si="47"/>
        <v>103</v>
      </c>
    </row>
    <row r="469" spans="1:24" ht="12.75">
      <c r="A469" s="4">
        <v>103.1</v>
      </c>
      <c r="B469" s="8">
        <f t="shared" si="43"/>
        <v>23.53872689462625</v>
      </c>
      <c r="C469" s="13">
        <f t="shared" si="42"/>
        <v>-0.5888478802807207</v>
      </c>
      <c r="D469" s="10">
        <f t="shared" si="44"/>
        <v>0.285571231949913</v>
      </c>
      <c r="E469" s="19"/>
      <c r="V469" s="14">
        <f t="shared" si="45"/>
        <v>0.08155092851739103</v>
      </c>
      <c r="W469" s="37">
        <f t="shared" si="46"/>
        <v>0.5888478802807207</v>
      </c>
      <c r="X469" s="38">
        <f t="shared" si="47"/>
        <v>103.1</v>
      </c>
    </row>
    <row r="470" spans="1:24" ht="12.75">
      <c r="A470" s="4">
        <v>103.2</v>
      </c>
      <c r="B470" s="8">
        <f t="shared" si="43"/>
        <v>23.541867238795994</v>
      </c>
      <c r="C470" s="13">
        <f t="shared" si="42"/>
        <v>-0.5857075361109771</v>
      </c>
      <c r="D470" s="10">
        <f t="shared" si="44"/>
        <v>0.2837730310615199</v>
      </c>
      <c r="E470" s="19"/>
      <c r="V470" s="14">
        <f t="shared" si="45"/>
        <v>0.08052713315784234</v>
      </c>
      <c r="W470" s="37">
        <f t="shared" si="46"/>
        <v>0.5857075361109771</v>
      </c>
      <c r="X470" s="38">
        <f t="shared" si="47"/>
        <v>103.2</v>
      </c>
    </row>
    <row r="471" spans="1:24" ht="12.75">
      <c r="A471" s="4">
        <v>103.3</v>
      </c>
      <c r="B471" s="8">
        <f t="shared" si="43"/>
        <v>23.545028044211318</v>
      </c>
      <c r="C471" s="13">
        <f t="shared" si="42"/>
        <v>-0.582546730695654</v>
      </c>
      <c r="D471" s="10">
        <f t="shared" si="44"/>
        <v>0.28196840788753824</v>
      </c>
      <c r="E471" s="19"/>
      <c r="V471" s="14">
        <f t="shared" si="45"/>
        <v>0.07950618304663314</v>
      </c>
      <c r="W471" s="37">
        <f t="shared" si="46"/>
        <v>0.582546730695654</v>
      </c>
      <c r="X471" s="38">
        <f t="shared" si="47"/>
        <v>103.3</v>
      </c>
    </row>
    <row r="472" spans="1:24" ht="12.75">
      <c r="A472" s="4">
        <v>103.4</v>
      </c>
      <c r="B472" s="8">
        <f t="shared" si="43"/>
        <v>23.54820925320819</v>
      </c>
      <c r="C472" s="13">
        <f t="shared" si="42"/>
        <v>-0.579365521698783</v>
      </c>
      <c r="D472" s="10">
        <f t="shared" si="44"/>
        <v>0.2801574089452529</v>
      </c>
      <c r="E472" s="19"/>
      <c r="V472" s="14">
        <f t="shared" si="45"/>
        <v>0.07848817378691765</v>
      </c>
      <c r="W472" s="37">
        <f t="shared" si="46"/>
        <v>0.579365521698783</v>
      </c>
      <c r="X472" s="38">
        <f t="shared" si="47"/>
        <v>103.4</v>
      </c>
    </row>
    <row r="473" spans="1:24" ht="12.75">
      <c r="A473" s="4">
        <v>103.5</v>
      </c>
      <c r="B473" s="8">
        <f t="shared" si="43"/>
        <v>23.55141080835548</v>
      </c>
      <c r="C473" s="13">
        <f t="shared" si="42"/>
        <v>-0.5761639665514906</v>
      </c>
      <c r="D473" s="10">
        <f t="shared" si="44"/>
        <v>0.2783400804596573</v>
      </c>
      <c r="E473" s="19"/>
      <c r="V473" s="14">
        <f t="shared" si="45"/>
        <v>0.0774732003902885</v>
      </c>
      <c r="W473" s="37">
        <f t="shared" si="46"/>
        <v>0.5761639665514906</v>
      </c>
      <c r="X473" s="38">
        <f t="shared" si="47"/>
        <v>103.5</v>
      </c>
    </row>
    <row r="474" spans="1:24" ht="12.75">
      <c r="A474" s="4">
        <v>103.6</v>
      </c>
      <c r="B474" s="8">
        <f t="shared" si="43"/>
        <v>23.554632652453837</v>
      </c>
      <c r="C474" s="13">
        <f t="shared" si="42"/>
        <v>-0.572942122453135</v>
      </c>
      <c r="D474" s="10">
        <f t="shared" si="44"/>
        <v>0.27651646836541266</v>
      </c>
      <c r="E474" s="19"/>
      <c r="V474" s="14">
        <f t="shared" si="45"/>
        <v>0.07646135727728026</v>
      </c>
      <c r="W474" s="37">
        <f t="shared" si="46"/>
        <v>0.572942122453135</v>
      </c>
      <c r="X474" s="38">
        <f t="shared" si="47"/>
        <v>103.6</v>
      </c>
    </row>
    <row r="475" spans="1:24" ht="12.75">
      <c r="A475" s="4">
        <v>103.7</v>
      </c>
      <c r="B475" s="8">
        <f t="shared" si="43"/>
        <v>23.557874728534493</v>
      </c>
      <c r="C475" s="13">
        <f t="shared" si="42"/>
        <v>-0.5697000463724784</v>
      </c>
      <c r="D475" s="10">
        <f t="shared" si="44"/>
        <v>0.2746866183088131</v>
      </c>
      <c r="E475" s="19"/>
      <c r="V475" s="14">
        <f t="shared" si="45"/>
        <v>0.07545273827793157</v>
      </c>
      <c r="W475" s="37">
        <f t="shared" si="46"/>
        <v>0.5697000463724784</v>
      </c>
      <c r="X475" s="38">
        <f t="shared" si="47"/>
        <v>103.7</v>
      </c>
    </row>
    <row r="476" spans="1:24" ht="12.75">
      <c r="A476" s="4">
        <v>103.8</v>
      </c>
      <c r="B476" s="8">
        <f t="shared" si="43"/>
        <v>23.561136979858116</v>
      </c>
      <c r="C476" s="13">
        <f t="shared" si="42"/>
        <v>-0.5664377950488557</v>
      </c>
      <c r="D476" s="10">
        <f t="shared" si="44"/>
        <v>0.2728505756497378</v>
      </c>
      <c r="E476" s="19"/>
      <c r="V476" s="14">
        <f t="shared" si="45"/>
        <v>0.0744474366323933</v>
      </c>
      <c r="W476" s="37">
        <f t="shared" si="46"/>
        <v>0.5664377950488557</v>
      </c>
      <c r="X476" s="38">
        <f t="shared" si="47"/>
        <v>103.8</v>
      </c>
    </row>
    <row r="477" spans="1:24" ht="12.75">
      <c r="A477" s="4">
        <v>103.9</v>
      </c>
      <c r="B477" s="8">
        <f t="shared" si="43"/>
        <v>23.56441934991373</v>
      </c>
      <c r="C477" s="13">
        <f t="shared" si="42"/>
        <v>-0.5631554249932407</v>
      </c>
      <c r="D477" s="10">
        <f t="shared" si="44"/>
        <v>0.27100838546354217</v>
      </c>
      <c r="E477" s="19"/>
      <c r="V477" s="14">
        <f t="shared" si="45"/>
        <v>0.07344554499155585</v>
      </c>
      <c r="W477" s="37">
        <f t="shared" si="46"/>
        <v>0.5631554249932407</v>
      </c>
      <c r="X477" s="38">
        <f t="shared" si="47"/>
        <v>103.9</v>
      </c>
    </row>
    <row r="478" spans="1:24" ht="12.75">
      <c r="A478" s="4">
        <v>104</v>
      </c>
      <c r="B478" s="8">
        <f t="shared" si="43"/>
        <v>23.567721782417504</v>
      </c>
      <c r="C478" s="13">
        <f t="shared" si="42"/>
        <v>-0.5598529924894677</v>
      </c>
      <c r="D478" s="10">
        <f t="shared" si="44"/>
        <v>0.2691600925430133</v>
      </c>
      <c r="E478" s="19"/>
      <c r="V478" s="14">
        <f t="shared" si="45"/>
        <v>0.07244715541776349</v>
      </c>
      <c r="W478" s="37">
        <f t="shared" si="46"/>
        <v>0.5598529924894677</v>
      </c>
      <c r="X478" s="38">
        <f t="shared" si="47"/>
        <v>104</v>
      </c>
    </row>
    <row r="479" spans="1:24" ht="12.75">
      <c r="A479" s="4">
        <v>104.1</v>
      </c>
      <c r="B479" s="8">
        <f t="shared" si="43"/>
        <v>23.571044221311666</v>
      </c>
      <c r="C479" s="13">
        <f t="shared" si="42"/>
        <v>-0.5565305535953051</v>
      </c>
      <c r="D479" s="10">
        <f t="shared" si="44"/>
        <v>0.2673057414002426</v>
      </c>
      <c r="E479" s="19"/>
      <c r="V479" s="14">
        <f t="shared" si="45"/>
        <v>0.07145235938553338</v>
      </c>
      <c r="W479" s="37">
        <f t="shared" si="46"/>
        <v>0.5565305535953051</v>
      </c>
      <c r="X479" s="38">
        <f t="shared" si="47"/>
        <v>104.1</v>
      </c>
    </row>
    <row r="480" spans="1:24" ht="12.75">
      <c r="A480" s="4">
        <v>104.2</v>
      </c>
      <c r="B480" s="8">
        <f t="shared" si="43"/>
        <v>23.574386610763412</v>
      </c>
      <c r="C480" s="13">
        <f t="shared" si="42"/>
        <v>-0.5531881641435596</v>
      </c>
      <c r="D480" s="10">
        <f t="shared" si="44"/>
        <v>0.2654453762685027</v>
      </c>
      <c r="E480" s="19"/>
      <c r="V480" s="14">
        <f t="shared" si="45"/>
        <v>0.07046124778232696</v>
      </c>
      <c r="W480" s="37">
        <f t="shared" si="46"/>
        <v>0.5531881641435596</v>
      </c>
      <c r="X480" s="38">
        <f t="shared" si="47"/>
        <v>104.2</v>
      </c>
    </row>
    <row r="481" spans="1:24" ht="12.75">
      <c r="A481" s="4">
        <v>104.3</v>
      </c>
      <c r="B481" s="8">
        <f t="shared" si="43"/>
        <v>23.577748895163733</v>
      </c>
      <c r="C481" s="13">
        <f t="shared" si="42"/>
        <v>-0.5498258797432385</v>
      </c>
      <c r="D481" s="10">
        <f t="shared" si="44"/>
        <v>0.26357904110414115</v>
      </c>
      <c r="E481" s="19"/>
      <c r="V481" s="14">
        <f t="shared" si="45"/>
        <v>0.06947391090937853</v>
      </c>
      <c r="W481" s="37">
        <f t="shared" si="46"/>
        <v>0.5498258797432385</v>
      </c>
      <c r="X481" s="38">
        <f t="shared" si="47"/>
        <v>104.3</v>
      </c>
    </row>
    <row r="482" spans="1:24" ht="12.75">
      <c r="A482" s="4">
        <v>104.4</v>
      </c>
      <c r="B482" s="8">
        <f t="shared" si="43"/>
        <v>23.58113101912635</v>
      </c>
      <c r="C482" s="13">
        <f t="shared" si="42"/>
        <v>-0.5464437557806221</v>
      </c>
      <c r="D482" s="10">
        <f t="shared" si="44"/>
        <v>0.26170677958842054</v>
      </c>
      <c r="E482" s="19"/>
      <c r="V482" s="14">
        <f t="shared" si="45"/>
        <v>0.06849043848254213</v>
      </c>
      <c r="W482" s="37">
        <f t="shared" si="46"/>
        <v>0.5464437557806221</v>
      </c>
      <c r="X482" s="38">
        <f t="shared" si="47"/>
        <v>104.4</v>
      </c>
    </row>
    <row r="483" spans="1:24" ht="12.75">
      <c r="A483" s="4">
        <v>104.5</v>
      </c>
      <c r="B483" s="8">
        <f t="shared" si="43"/>
        <v>23.584532927486606</v>
      </c>
      <c r="C483" s="13">
        <f t="shared" si="42"/>
        <v>-0.5430418474203655</v>
      </c>
      <c r="D483" s="10">
        <f t="shared" si="44"/>
        <v>0.2598286351293615</v>
      </c>
      <c r="E483" s="19"/>
      <c r="V483" s="14">
        <f t="shared" si="45"/>
        <v>0.06751091963318687</v>
      </c>
      <c r="W483" s="37">
        <f t="shared" si="46"/>
        <v>0.5430418474203655</v>
      </c>
      <c r="X483" s="38">
        <f t="shared" si="47"/>
        <v>104.5</v>
      </c>
    </row>
    <row r="484" spans="1:24" ht="12.75">
      <c r="A484" s="4">
        <v>104.6</v>
      </c>
      <c r="B484" s="8">
        <f t="shared" si="43"/>
        <v>23.587954565300382</v>
      </c>
      <c r="C484" s="13">
        <f t="shared" si="42"/>
        <v>-0.5396202096065892</v>
      </c>
      <c r="D484" s="10">
        <f t="shared" si="44"/>
        <v>0.2579446508635704</v>
      </c>
      <c r="E484" s="19"/>
      <c r="V484" s="14">
        <f t="shared" si="45"/>
        <v>0.06653544290912922</v>
      </c>
      <c r="W484" s="37">
        <f t="shared" si="46"/>
        <v>0.5396202096065892</v>
      </c>
      <c r="X484" s="38">
        <f t="shared" si="47"/>
        <v>104.6</v>
      </c>
    </row>
    <row r="485" spans="1:24" ht="12.75">
      <c r="A485" s="4">
        <v>104.7</v>
      </c>
      <c r="B485" s="8">
        <f t="shared" si="43"/>
        <v>23.59139587784301</v>
      </c>
      <c r="C485" s="13">
        <f t="shared" si="42"/>
        <v>-0.5361788970639623</v>
      </c>
      <c r="D485" s="10">
        <f t="shared" si="44"/>
        <v>0.25605486965805263</v>
      </c>
      <c r="E485" s="19"/>
      <c r="V485" s="14">
        <f t="shared" si="45"/>
        <v>0.06556409627560232</v>
      </c>
      <c r="W485" s="37">
        <f t="shared" si="46"/>
        <v>0.5361788970639623</v>
      </c>
      <c r="X485" s="38">
        <f t="shared" si="47"/>
        <v>104.7</v>
      </c>
    </row>
    <row r="486" spans="1:24" ht="12.75">
      <c r="A486" s="4">
        <v>104.8</v>
      </c>
      <c r="B486" s="8">
        <f t="shared" si="43"/>
        <v>23.59485681060813</v>
      </c>
      <c r="C486" s="13">
        <f t="shared" si="42"/>
        <v>-0.5327179642988433</v>
      </c>
      <c r="D486" s="10">
        <f t="shared" si="44"/>
        <v>0.25415933411204356</v>
      </c>
      <c r="E486" s="19"/>
      <c r="V486" s="14">
        <f t="shared" si="45"/>
        <v>0.06459696711627738</v>
      </c>
      <c r="W486" s="37">
        <f t="shared" si="46"/>
        <v>0.5327179642988433</v>
      </c>
      <c r="X486" s="38">
        <f t="shared" si="47"/>
        <v>104.8</v>
      </c>
    </row>
    <row r="487" spans="1:24" ht="12.75">
      <c r="A487" s="4">
        <v>104.9</v>
      </c>
      <c r="B487" s="8">
        <f t="shared" si="43"/>
        <v>23.598337309306743</v>
      </c>
      <c r="C487" s="13">
        <f t="shared" si="42"/>
        <v>-0.5292374656002288</v>
      </c>
      <c r="D487" s="10">
        <f t="shared" si="44"/>
        <v>0.25225808655873627</v>
      </c>
      <c r="E487" s="19"/>
      <c r="V487" s="14">
        <f t="shared" si="45"/>
        <v>0.06363414223427488</v>
      </c>
      <c r="W487" s="37">
        <f t="shared" si="46"/>
        <v>0.5292374656002288</v>
      </c>
      <c r="X487" s="38">
        <f t="shared" si="47"/>
        <v>104.9</v>
      </c>
    </row>
    <row r="488" spans="1:24" ht="12.75">
      <c r="A488" s="4">
        <v>105</v>
      </c>
      <c r="B488" s="8">
        <f t="shared" si="43"/>
        <v>23.60183731986604</v>
      </c>
      <c r="C488" s="13">
        <f t="shared" si="42"/>
        <v>-0.5257374550409324</v>
      </c>
      <c r="D488" s="10">
        <f t="shared" si="44"/>
        <v>0.25035116906711063</v>
      </c>
      <c r="E488" s="19"/>
      <c r="V488" s="14">
        <f t="shared" si="45"/>
        <v>0.06267570785326901</v>
      </c>
      <c r="W488" s="37">
        <f t="shared" si="46"/>
        <v>0.5257374550409324</v>
      </c>
      <c r="X488" s="38">
        <f t="shared" si="47"/>
        <v>105</v>
      </c>
    </row>
    <row r="489" spans="1:24" ht="12.75">
      <c r="A489" s="4">
        <v>105.1</v>
      </c>
      <c r="B489" s="8">
        <f t="shared" si="43"/>
        <v>23.605356788428402</v>
      </c>
      <c r="C489" s="13">
        <f t="shared" si="42"/>
        <v>-0.5222179864785694</v>
      </c>
      <c r="D489" s="10">
        <f t="shared" si="44"/>
        <v>0.24843862344365816</v>
      </c>
      <c r="E489" s="19"/>
      <c r="V489" s="14">
        <f t="shared" si="45"/>
        <v>0.06172174961857978</v>
      </c>
      <c r="W489" s="37">
        <f t="shared" si="46"/>
        <v>0.5222179864785694</v>
      </c>
      <c r="X489" s="38">
        <f t="shared" si="47"/>
        <v>105.1</v>
      </c>
    </row>
    <row r="490" spans="1:24" ht="12.75">
      <c r="A490" s="4">
        <v>105.2</v>
      </c>
      <c r="B490" s="8">
        <f t="shared" si="43"/>
        <v>23.608895661350275</v>
      </c>
      <c r="C490" s="13">
        <f t="shared" si="42"/>
        <v>-0.518679113556697</v>
      </c>
      <c r="D490" s="10">
        <f t="shared" si="44"/>
        <v>0.2465204912341716</v>
      </c>
      <c r="E490" s="19"/>
      <c r="V490" s="14">
        <f t="shared" si="45"/>
        <v>0.06077235259833728</v>
      </c>
      <c r="W490" s="37">
        <f t="shared" si="46"/>
        <v>0.518679113556697</v>
      </c>
      <c r="X490" s="38">
        <f t="shared" si="47"/>
        <v>105.2</v>
      </c>
    </row>
    <row r="491" spans="1:24" ht="12.75">
      <c r="A491" s="4">
        <v>105.3</v>
      </c>
      <c r="B491" s="8">
        <f t="shared" si="43"/>
        <v>23.612453885201216</v>
      </c>
      <c r="C491" s="13">
        <f t="shared" si="42"/>
        <v>-0.5151208897057558</v>
      </c>
      <c r="D491" s="10">
        <f t="shared" si="44"/>
        <v>0.2445968137254301</v>
      </c>
      <c r="E491" s="19"/>
      <c r="V491" s="14">
        <f t="shared" si="45"/>
        <v>0.05982760128463275</v>
      </c>
      <c r="W491" s="37">
        <f t="shared" si="46"/>
        <v>0.5151208897057558</v>
      </c>
      <c r="X491" s="38">
        <f t="shared" si="47"/>
        <v>105.3</v>
      </c>
    </row>
    <row r="492" spans="1:24" ht="12.75">
      <c r="A492" s="4">
        <v>105.4</v>
      </c>
      <c r="B492" s="8">
        <f t="shared" si="43"/>
        <v>23.616031406762772</v>
      </c>
      <c r="C492" s="13">
        <f t="shared" si="42"/>
        <v>-0.5115433681441992</v>
      </c>
      <c r="D492" s="10">
        <f t="shared" si="44"/>
        <v>0.24266763194696356</v>
      </c>
      <c r="E492" s="19"/>
      <c r="V492" s="14">
        <f t="shared" si="45"/>
        <v>0.05888757959474697</v>
      </c>
      <c r="W492" s="37">
        <f t="shared" si="46"/>
        <v>0.5115433681441992</v>
      </c>
      <c r="X492" s="38">
        <f t="shared" si="47"/>
        <v>105.4</v>
      </c>
    </row>
    <row r="493" spans="1:24" ht="12.75">
      <c r="A493" s="4">
        <v>105.5</v>
      </c>
      <c r="B493" s="8">
        <f t="shared" si="43"/>
        <v>23.619628173027508</v>
      </c>
      <c r="C493" s="13">
        <f t="shared" si="42"/>
        <v>-0.507946601879464</v>
      </c>
      <c r="D493" s="10">
        <f t="shared" si="44"/>
        <v>0.24073298667273177</v>
      </c>
      <c r="E493" s="19"/>
      <c r="V493" s="14">
        <f t="shared" si="45"/>
        <v>0.05795237087237365</v>
      </c>
      <c r="W493" s="37">
        <f t="shared" si="46"/>
        <v>0.507946601879464</v>
      </c>
      <c r="X493" s="38">
        <f t="shared" si="47"/>
        <v>105.5</v>
      </c>
    </row>
    <row r="494" spans="1:24" ht="12.75">
      <c r="A494" s="4">
        <v>105.6</v>
      </c>
      <c r="B494" s="8">
        <f t="shared" si="43"/>
        <v>23.623244131197914</v>
      </c>
      <c r="C494" s="13">
        <f t="shared" si="42"/>
        <v>-0.5043306437090571</v>
      </c>
      <c r="D494" s="10">
        <f t="shared" si="44"/>
        <v>0.23879291842284903</v>
      </c>
      <c r="E494" s="19"/>
      <c r="V494" s="14">
        <f t="shared" si="45"/>
        <v>0.05702205788890143</v>
      </c>
      <c r="W494" s="37">
        <f t="shared" si="46"/>
        <v>0.5043306437090571</v>
      </c>
      <c r="X494" s="38">
        <f t="shared" si="47"/>
        <v>105.6</v>
      </c>
    </row>
    <row r="495" spans="1:24" ht="12.75">
      <c r="A495" s="4">
        <v>105.7</v>
      </c>
      <c r="B495" s="8">
        <f t="shared" si="43"/>
        <v>23.626879228685436</v>
      </c>
      <c r="C495" s="13">
        <f t="shared" si="42"/>
        <v>-0.5006955462215359</v>
      </c>
      <c r="D495" s="10">
        <f t="shared" si="44"/>
        <v>0.23684746746524876</v>
      </c>
      <c r="E495" s="19"/>
      <c r="V495" s="14">
        <f t="shared" si="45"/>
        <v>0.056096722844702074</v>
      </c>
      <c r="W495" s="37">
        <f t="shared" si="46"/>
        <v>0.5006955462215359</v>
      </c>
      <c r="X495" s="38">
        <f t="shared" si="47"/>
        <v>105.7</v>
      </c>
    </row>
    <row r="496" spans="1:24" ht="12.75">
      <c r="A496" s="4">
        <v>105.8</v>
      </c>
      <c r="B496" s="8">
        <f t="shared" si="43"/>
        <v>23.630533413109433</v>
      </c>
      <c r="C496" s="13">
        <f t="shared" si="42"/>
        <v>-0.4970413617975389</v>
      </c>
      <c r="D496" s="10">
        <f t="shared" si="44"/>
        <v>0.23489667381736243</v>
      </c>
      <c r="E496" s="19"/>
      <c r="V496" s="14">
        <f t="shared" si="45"/>
        <v>0.05517644737046036</v>
      </c>
      <c r="W496" s="37">
        <f t="shared" si="46"/>
        <v>0.4970413617975389</v>
      </c>
      <c r="X496" s="38">
        <f t="shared" si="47"/>
        <v>105.8</v>
      </c>
    </row>
    <row r="497" spans="1:24" ht="12.75">
      <c r="A497" s="4">
        <v>105.9</v>
      </c>
      <c r="B497" s="8">
        <f t="shared" si="43"/>
        <v>23.63420663229617</v>
      </c>
      <c r="C497" s="13">
        <f t="shared" si="42"/>
        <v>-0.49336814261080164</v>
      </c>
      <c r="D497" s="10">
        <f t="shared" si="44"/>
        <v>0.2329405772477817</v>
      </c>
      <c r="E497" s="19"/>
      <c r="V497" s="14">
        <f t="shared" si="45"/>
        <v>0.054261312528529754</v>
      </c>
      <c r="W497" s="37">
        <f t="shared" si="46"/>
        <v>0.49336814261080164</v>
      </c>
      <c r="X497" s="38">
        <f t="shared" si="47"/>
        <v>105.9</v>
      </c>
    </row>
    <row r="498" spans="1:24" ht="12.75">
      <c r="A498" s="4">
        <v>106</v>
      </c>
      <c r="B498" s="8">
        <f t="shared" si="43"/>
        <v>23.637898834277795</v>
      </c>
      <c r="C498" s="13">
        <f t="shared" si="42"/>
        <v>-0.4896759406291764</v>
      </c>
      <c r="D498" s="10">
        <f t="shared" si="44"/>
        <v>0.2309792172779134</v>
      </c>
      <c r="E498" s="19"/>
      <c r="V498" s="14">
        <f t="shared" si="45"/>
        <v>0.05335139881431753</v>
      </c>
      <c r="W498" s="37">
        <f t="shared" si="46"/>
        <v>0.4896759406291764</v>
      </c>
      <c r="X498" s="38">
        <f t="shared" si="47"/>
        <v>106</v>
      </c>
    </row>
    <row r="499" spans="1:24" ht="12.75">
      <c r="A499" s="4">
        <v>106.1</v>
      </c>
      <c r="B499" s="8">
        <f t="shared" si="43"/>
        <v>23.641609967291398</v>
      </c>
      <c r="C499" s="13">
        <f t="shared" si="42"/>
        <v>-0.4859648076155736</v>
      </c>
      <c r="D499" s="10">
        <f t="shared" si="44"/>
        <v>0.22901263318358794</v>
      </c>
      <c r="E499" s="19"/>
      <c r="V499" s="14">
        <f t="shared" si="45"/>
        <v>0.05244678615768061</v>
      </c>
      <c r="W499" s="37">
        <f t="shared" si="46"/>
        <v>0.4859648076155736</v>
      </c>
      <c r="X499" s="38">
        <f t="shared" si="47"/>
        <v>106.1</v>
      </c>
    </row>
    <row r="500" spans="1:24" ht="12.75">
      <c r="A500" s="4">
        <v>106.2</v>
      </c>
      <c r="B500" s="8">
        <f t="shared" si="43"/>
        <v>23.64533997977795</v>
      </c>
      <c r="C500" s="13">
        <f t="shared" si="42"/>
        <v>-0.48223479512902045</v>
      </c>
      <c r="D500" s="10">
        <f t="shared" si="44"/>
        <v>0.22704086399671394</v>
      </c>
      <c r="E500" s="19"/>
      <c r="V500" s="14">
        <f t="shared" si="45"/>
        <v>0.05154755392437436</v>
      </c>
      <c r="W500" s="37">
        <f t="shared" si="46"/>
        <v>0.48223479512902045</v>
      </c>
      <c r="X500" s="38">
        <f t="shared" si="47"/>
        <v>106.2</v>
      </c>
    </row>
    <row r="501" spans="1:24" ht="12.75">
      <c r="A501" s="4">
        <v>106.3</v>
      </c>
      <c r="B501" s="8">
        <f t="shared" si="43"/>
        <v>23.649088820381337</v>
      </c>
      <c r="C501" s="13">
        <f t="shared" si="42"/>
        <v>-0.4784859545256346</v>
      </c>
      <c r="D501" s="10">
        <f t="shared" si="44"/>
        <v>0.22506394850688363</v>
      </c>
      <c r="E501" s="19"/>
      <c r="V501" s="14">
        <f t="shared" si="45"/>
        <v>0.05065378091750917</v>
      </c>
      <c r="W501" s="37">
        <f t="shared" si="46"/>
        <v>0.4784859545256346</v>
      </c>
      <c r="X501" s="38">
        <f t="shared" si="47"/>
        <v>106.3</v>
      </c>
    </row>
    <row r="502" spans="1:24" ht="12.75">
      <c r="A502" s="4">
        <v>106.4</v>
      </c>
      <c r="B502" s="8">
        <f t="shared" si="43"/>
        <v>23.65285643794742</v>
      </c>
      <c r="C502" s="13">
        <f t="shared" si="42"/>
        <v>-0.4747183369595511</v>
      </c>
      <c r="D502" s="10">
        <f t="shared" si="44"/>
        <v>0.22308192526294696</v>
      </c>
      <c r="E502" s="19"/>
      <c r="V502" s="14">
        <f t="shared" si="45"/>
        <v>0.04976554537902305</v>
      </c>
      <c r="W502" s="37">
        <f t="shared" si="46"/>
        <v>0.4747183369595511</v>
      </c>
      <c r="X502" s="38">
        <f t="shared" si="47"/>
        <v>106.4</v>
      </c>
    </row>
    <row r="503" spans="1:24" ht="12.75">
      <c r="A503" s="4">
        <v>106.5</v>
      </c>
      <c r="B503" s="8">
        <f t="shared" si="43"/>
        <v>23.65664278152299</v>
      </c>
      <c r="C503" s="13">
        <f t="shared" si="42"/>
        <v>-0.4709319933839815</v>
      </c>
      <c r="D503" s="10">
        <f t="shared" si="44"/>
        <v>0.22109483257463922</v>
      </c>
      <c r="E503" s="19"/>
      <c r="V503" s="14">
        <f t="shared" si="45"/>
        <v>0.04888292499120775</v>
      </c>
      <c r="W503" s="37">
        <f t="shared" si="46"/>
        <v>0.4709319933839815</v>
      </c>
      <c r="X503" s="38">
        <f t="shared" si="47"/>
        <v>106.5</v>
      </c>
    </row>
    <row r="504" spans="1:24" ht="12.75">
      <c r="A504" s="4">
        <v>106.6</v>
      </c>
      <c r="B504" s="8">
        <f t="shared" si="43"/>
        <v>23.660447800354827</v>
      </c>
      <c r="C504" s="13">
        <f t="shared" si="42"/>
        <v>-0.46712697455214425</v>
      </c>
      <c r="D504" s="10">
        <f t="shared" si="44"/>
        <v>0.21910270851413896</v>
      </c>
      <c r="E504" s="19"/>
      <c r="V504" s="14">
        <f t="shared" si="45"/>
        <v>0.04800599687823174</v>
      </c>
      <c r="W504" s="37">
        <f t="shared" si="46"/>
        <v>0.46712697455214425</v>
      </c>
      <c r="X504" s="38">
        <f t="shared" si="47"/>
        <v>106.6</v>
      </c>
    </row>
    <row r="505" spans="1:24" ht="12.75">
      <c r="A505" s="4">
        <v>106.7</v>
      </c>
      <c r="B505" s="8">
        <f t="shared" si="43"/>
        <v>23.664271443888772</v>
      </c>
      <c r="C505" s="13">
        <f t="shared" si="42"/>
        <v>-0.4633033310181993</v>
      </c>
      <c r="D505" s="10">
        <f t="shared" si="44"/>
        <v>0.21710559091761916</v>
      </c>
      <c r="E505" s="19"/>
      <c r="V505" s="14">
        <f t="shared" si="45"/>
        <v>0.0471348376076886</v>
      </c>
      <c r="W505" s="37">
        <f t="shared" si="46"/>
        <v>0.4633033310181993</v>
      </c>
      <c r="X505" s="38">
        <f t="shared" si="47"/>
        <v>106.7</v>
      </c>
    </row>
    <row r="506" spans="1:24" ht="12.75">
      <c r="A506" s="4">
        <v>106.8</v>
      </c>
      <c r="B506" s="8">
        <f t="shared" si="43"/>
        <v>23.668113661768714</v>
      </c>
      <c r="C506" s="13">
        <f t="shared" si="42"/>
        <v>-0.4594611131382571</v>
      </c>
      <c r="D506" s="10">
        <f t="shared" si="44"/>
        <v>0.21510351738682448</v>
      </c>
      <c r="E506" s="19"/>
      <c r="V506" s="14">
        <f t="shared" si="45"/>
        <v>0.0462695231921839</v>
      </c>
      <c r="W506" s="37">
        <f t="shared" si="46"/>
        <v>0.4594611131382571</v>
      </c>
      <c r="X506" s="38">
        <f t="shared" si="47"/>
        <v>106.8</v>
      </c>
    </row>
    <row r="507" spans="1:24" ht="12.75">
      <c r="A507" s="4">
        <v>106.9</v>
      </c>
      <c r="B507" s="8">
        <f t="shared" si="43"/>
        <v>23.671974403835666</v>
      </c>
      <c r="C507" s="13">
        <f t="shared" si="42"/>
        <v>-0.4556003710713057</v>
      </c>
      <c r="D507" s="10">
        <f t="shared" si="44"/>
        <v>0.21309652529060133</v>
      </c>
      <c r="E507" s="19"/>
      <c r="V507" s="14">
        <f t="shared" si="45"/>
        <v>0.04541012909092789</v>
      </c>
      <c r="W507" s="37">
        <f t="shared" si="46"/>
        <v>0.4556003710713057</v>
      </c>
      <c r="X507" s="38">
        <f t="shared" si="47"/>
        <v>106.9</v>
      </c>
    </row>
    <row r="508" spans="1:24" ht="12.75">
      <c r="A508" s="4">
        <v>107</v>
      </c>
      <c r="B508" s="8">
        <f t="shared" si="43"/>
        <v>23.675853620126798</v>
      </c>
      <c r="C508" s="13">
        <f t="shared" si="42"/>
        <v>-0.4517211547801736</v>
      </c>
      <c r="D508" s="10">
        <f t="shared" si="44"/>
        <v>0.21108465176643626</v>
      </c>
      <c r="E508" s="19"/>
      <c r="V508" s="14">
        <f t="shared" si="45"/>
        <v>0.04455673021135766</v>
      </c>
      <c r="W508" s="37">
        <f t="shared" si="46"/>
        <v>0.4517211547801736</v>
      </c>
      <c r="X508" s="38">
        <f t="shared" si="47"/>
        <v>107</v>
      </c>
    </row>
    <row r="509" spans="1:24" ht="12.75">
      <c r="A509" s="4">
        <v>107.1</v>
      </c>
      <c r="B509" s="8">
        <f t="shared" si="43"/>
        <v>23.679751260874525</v>
      </c>
      <c r="C509" s="13">
        <f t="shared" si="42"/>
        <v>-0.44782351403244647</v>
      </c>
      <c r="D509" s="10">
        <f t="shared" si="44"/>
        <v>0.2090679337219638</v>
      </c>
      <c r="E509" s="19"/>
      <c r="V509" s="14">
        <f t="shared" si="45"/>
        <v>0.043709400910771454</v>
      </c>
      <c r="W509" s="37">
        <f t="shared" si="46"/>
        <v>0.44782351403244647</v>
      </c>
      <c r="X509" s="38">
        <f t="shared" si="47"/>
        <v>107.1</v>
      </c>
    </row>
    <row r="510" spans="1:24" ht="12.75">
      <c r="A510" s="4">
        <v>107.2</v>
      </c>
      <c r="B510" s="8">
        <f t="shared" si="43"/>
        <v>23.683667276505545</v>
      </c>
      <c r="C510" s="13">
        <f t="shared" si="42"/>
        <v>-0.4439074984014262</v>
      </c>
      <c r="D510" s="10">
        <f t="shared" si="44"/>
        <v>0.2070464078364861</v>
      </c>
      <c r="E510" s="19"/>
      <c r="V510" s="14">
        <f t="shared" si="45"/>
        <v>0.04286821499799253</v>
      </c>
      <c r="W510" s="37">
        <f t="shared" si="46"/>
        <v>0.4439074984014262</v>
      </c>
      <c r="X510" s="38">
        <f t="shared" si="47"/>
        <v>107.2</v>
      </c>
    </row>
    <row r="511" spans="1:24" ht="12.75">
      <c r="A511" s="4">
        <v>107.3</v>
      </c>
      <c r="B511" s="8">
        <f t="shared" si="43"/>
        <v>23.687601617639896</v>
      </c>
      <c r="C511" s="13">
        <f t="shared" si="42"/>
        <v>-0.439973157267076</v>
      </c>
      <c r="D511" s="10">
        <f t="shared" si="44"/>
        <v>0.20502011056247715</v>
      </c>
      <c r="E511" s="19"/>
      <c r="V511" s="14">
        <f t="shared" si="45"/>
        <v>0.04203324573505036</v>
      </c>
      <c r="W511" s="37">
        <f t="shared" si="46"/>
        <v>0.439973157267076</v>
      </c>
      <c r="X511" s="38">
        <f t="shared" si="47"/>
        <v>107.3</v>
      </c>
    </row>
    <row r="512" spans="1:24" ht="12.75">
      <c r="A512" s="4">
        <v>107.4</v>
      </c>
      <c r="B512" s="8">
        <f t="shared" si="43"/>
        <v>23.691554235090067</v>
      </c>
      <c r="C512" s="13">
        <f t="shared" si="42"/>
        <v>-0.43602053981690503</v>
      </c>
      <c r="D512" s="10">
        <f t="shared" si="44"/>
        <v>0.20298907812705075</v>
      </c>
      <c r="E512" s="19"/>
      <c r="V512" s="14">
        <f t="shared" si="45"/>
        <v>0.04120456583886991</v>
      </c>
      <c r="W512" s="37">
        <f t="shared" si="46"/>
        <v>0.43602053981690503</v>
      </c>
      <c r="X512" s="38">
        <f t="shared" si="47"/>
        <v>107.4</v>
      </c>
    </row>
    <row r="513" spans="1:24" ht="12.75">
      <c r="A513" s="4">
        <v>107.5</v>
      </c>
      <c r="B513" s="8">
        <f t="shared" si="43"/>
        <v>23.69552507986006</v>
      </c>
      <c r="C513" s="13">
        <f t="shared" si="42"/>
        <v>-0.43204969504690993</v>
      </c>
      <c r="D513" s="10">
        <f t="shared" si="44"/>
        <v>0.2009533465334465</v>
      </c>
      <c r="E513" s="19"/>
      <c r="V513" s="14">
        <f t="shared" si="45"/>
        <v>0.04038224748299143</v>
      </c>
      <c r="W513" s="37">
        <f t="shared" si="46"/>
        <v>0.43204969504690993</v>
      </c>
      <c r="X513" s="38">
        <f t="shared" si="47"/>
        <v>107.5</v>
      </c>
    </row>
    <row r="514" spans="1:24" ht="12.75">
      <c r="A514" s="4">
        <v>107.6</v>
      </c>
      <c r="B514" s="8">
        <f t="shared" si="43"/>
        <v>23.699514103144462</v>
      </c>
      <c r="C514" s="13">
        <f t="shared" si="42"/>
        <v>-0.42806067176250906</v>
      </c>
      <c r="D514" s="10">
        <f t="shared" si="44"/>
        <v>0.19891295156250421</v>
      </c>
      <c r="E514" s="19"/>
      <c r="V514" s="14">
        <f t="shared" si="45"/>
        <v>0.03956636229930715</v>
      </c>
      <c r="W514" s="37">
        <f t="shared" si="46"/>
        <v>0.42806067176250906</v>
      </c>
      <c r="X514" s="38">
        <f t="shared" si="47"/>
        <v>107.6</v>
      </c>
    </row>
    <row r="515" spans="1:24" ht="12.75">
      <c r="A515" s="4">
        <v>107.7</v>
      </c>
      <c r="B515" s="8">
        <f t="shared" si="43"/>
        <v>23.70352125632755</v>
      </c>
      <c r="C515" s="13">
        <f t="shared" si="42"/>
        <v>-0.4240535185794201</v>
      </c>
      <c r="D515" s="10">
        <f t="shared" si="44"/>
        <v>0.19686792877410403</v>
      </c>
      <c r="E515" s="19"/>
      <c r="V515" s="14">
        <f t="shared" si="45"/>
        <v>0.0387569813798057</v>
      </c>
      <c r="W515" s="37">
        <f t="shared" si="46"/>
        <v>0.4240535185794201</v>
      </c>
      <c r="X515" s="38">
        <f t="shared" si="47"/>
        <v>107.7</v>
      </c>
    </row>
    <row r="516" spans="1:24" ht="12.75">
      <c r="A516" s="4">
        <v>107.8</v>
      </c>
      <c r="B516" s="8">
        <f t="shared" si="43"/>
        <v>23.707546490982395</v>
      </c>
      <c r="C516" s="13">
        <f t="shared" si="42"/>
        <v>-0.4200282839245766</v>
      </c>
      <c r="D516" s="10">
        <f t="shared" si="44"/>
        <v>0.19481831350861623</v>
      </c>
      <c r="E516" s="19"/>
      <c r="V516" s="14">
        <f t="shared" si="45"/>
        <v>0.03795417527834148</v>
      </c>
      <c r="W516" s="37">
        <f t="shared" si="46"/>
        <v>0.4200282839245766</v>
      </c>
      <c r="X516" s="38">
        <f t="shared" si="47"/>
        <v>107.8</v>
      </c>
    </row>
    <row r="517" spans="1:24" ht="12.75">
      <c r="A517" s="4">
        <v>107.9</v>
      </c>
      <c r="B517" s="8">
        <f t="shared" si="43"/>
        <v>23.711589758869916</v>
      </c>
      <c r="C517" s="13">
        <f t="shared" si="42"/>
        <v>-0.4159850160370553</v>
      </c>
      <c r="D517" s="10">
        <f t="shared" si="44"/>
        <v>0.19276414088834812</v>
      </c>
      <c r="E517" s="19"/>
      <c r="V517" s="14">
        <f t="shared" si="45"/>
        <v>0.03715801401242292</v>
      </c>
      <c r="W517" s="37">
        <f t="shared" si="46"/>
        <v>0.4159850160370553</v>
      </c>
      <c r="X517" s="38">
        <f t="shared" si="47"/>
        <v>107.9</v>
      </c>
    </row>
    <row r="518" spans="1:24" ht="12.75">
      <c r="A518" s="4">
        <v>108</v>
      </c>
      <c r="B518" s="8">
        <f t="shared" si="43"/>
        <v>23.71565101193805</v>
      </c>
      <c r="C518" s="13">
        <f t="shared" si="42"/>
        <v>-0.41192376296892164</v>
      </c>
      <c r="D518" s="10">
        <f t="shared" si="44"/>
        <v>0.1907054458189452</v>
      </c>
      <c r="E518" s="19"/>
      <c r="V518" s="14">
        <f t="shared" si="45"/>
        <v>0.03636856706500264</v>
      </c>
      <c r="W518" s="37">
        <f t="shared" si="46"/>
        <v>0.41192376296892164</v>
      </c>
      <c r="X518" s="38">
        <f t="shared" si="47"/>
        <v>108</v>
      </c>
    </row>
    <row r="519" spans="1:24" ht="12.75">
      <c r="A519" s="4">
        <v>108.1</v>
      </c>
      <c r="B519" s="8">
        <f t="shared" si="43"/>
        <v>23.719730202320832</v>
      </c>
      <c r="C519" s="13">
        <f t="shared" si="42"/>
        <v>-0.40784457258613926</v>
      </c>
      <c r="D519" s="10">
        <f t="shared" si="44"/>
        <v>0.18864226299081374</v>
      </c>
      <c r="E519" s="19"/>
      <c r="V519" s="14">
        <f t="shared" si="45"/>
        <v>0.03558590338629534</v>
      </c>
      <c r="W519" s="37">
        <f t="shared" si="46"/>
        <v>0.40784457258613926</v>
      </c>
      <c r="X519" s="38">
        <f t="shared" si="47"/>
        <v>108.1</v>
      </c>
    </row>
    <row r="520" spans="1:24" ht="12.75">
      <c r="A520" s="4">
        <v>108.2</v>
      </c>
      <c r="B520" s="8">
        <f t="shared" si="43"/>
        <v>23.72382728233748</v>
      </c>
      <c r="C520" s="13">
        <f aca="true" t="shared" si="48" ref="C520:C583">B520-$B$3</f>
        <v>-0.40374749256949016</v>
      </c>
      <c r="D520" s="10">
        <f t="shared" si="44"/>
        <v>0.18657462688054074</v>
      </c>
      <c r="E520" s="19"/>
      <c r="V520" s="14">
        <f t="shared" si="45"/>
        <v>0.034810091395612995</v>
      </c>
      <c r="W520" s="37">
        <f t="shared" si="46"/>
        <v>0.40374749256949016</v>
      </c>
      <c r="X520" s="38">
        <f t="shared" si="47"/>
        <v>108.2</v>
      </c>
    </row>
    <row r="521" spans="1:24" ht="12.75">
      <c r="A521" s="4">
        <v>108.3</v>
      </c>
      <c r="B521" s="8">
        <f aca="true" t="shared" si="49" ref="B521:B584">DEGREES(ASIN((A521^2+$A$3^2-$C$5^2)/(2*A521*$A$3)))</f>
        <v>23.7279422044916</v>
      </c>
      <c r="C521" s="13">
        <f t="shared" si="48"/>
        <v>-0.3996325704153705</v>
      </c>
      <c r="D521" s="10">
        <f aca="true" t="shared" si="50" ref="D521:D584">ABS(50*C521)/A521</f>
        <v>0.1845025717522486</v>
      </c>
      <c r="E521" s="19"/>
      <c r="V521" s="14">
        <f aca="true" t="shared" si="51" ref="V521:V584">D521^2</f>
        <v>0.034041198983193646</v>
      </c>
      <c r="W521" s="37">
        <f aca="true" t="shared" si="52" ref="W521:W584">-C521</f>
        <v>0.3996325704153705</v>
      </c>
      <c r="X521" s="38">
        <f aca="true" t="shared" si="53" ref="X521:X584">A521</f>
        <v>108.3</v>
      </c>
    </row>
    <row r="522" spans="1:24" ht="12.75">
      <c r="A522" s="4">
        <v>108.4</v>
      </c>
      <c r="B522" s="8">
        <f t="shared" si="49"/>
        <v>23.7320749214702</v>
      </c>
      <c r="C522" s="13">
        <f t="shared" si="48"/>
        <v>-0.3954998534367711</v>
      </c>
      <c r="D522" s="10">
        <f t="shared" si="50"/>
        <v>0.18242613165902724</v>
      </c>
      <c r="E522" s="19"/>
      <c r="V522" s="14">
        <f t="shared" si="51"/>
        <v>0.033279293512076744</v>
      </c>
      <c r="W522" s="37">
        <f t="shared" si="52"/>
        <v>0.3954998534367711</v>
      </c>
      <c r="X522" s="38">
        <f t="shared" si="53"/>
        <v>108.4</v>
      </c>
    </row>
    <row r="523" spans="1:24" ht="12.75">
      <c r="A523" s="4">
        <v>108.5</v>
      </c>
      <c r="B523" s="8">
        <f t="shared" si="49"/>
        <v>23.736225386142912</v>
      </c>
      <c r="C523" s="13">
        <f t="shared" si="48"/>
        <v>-0.3913493887640591</v>
      </c>
      <c r="D523" s="10">
        <f t="shared" si="50"/>
        <v>0.18034534044426687</v>
      </c>
      <c r="E523" s="19"/>
      <c r="V523" s="14">
        <f t="shared" si="51"/>
        <v>0.03252444181995852</v>
      </c>
      <c r="W523" s="37">
        <f t="shared" si="52"/>
        <v>0.3913493887640591</v>
      </c>
      <c r="X523" s="38">
        <f t="shared" si="53"/>
        <v>108.5</v>
      </c>
    </row>
    <row r="524" spans="1:24" ht="12.75">
      <c r="A524" s="4">
        <v>108.6</v>
      </c>
      <c r="B524" s="8">
        <f t="shared" si="49"/>
        <v>23.740393551561088</v>
      </c>
      <c r="C524" s="13">
        <f t="shared" si="48"/>
        <v>-0.387181223345884</v>
      </c>
      <c r="D524" s="10">
        <f t="shared" si="50"/>
        <v>0.17826023174304054</v>
      </c>
      <c r="E524" s="19"/>
      <c r="V524" s="14">
        <f t="shared" si="51"/>
        <v>0.03177671022108252</v>
      </c>
      <c r="W524" s="37">
        <f t="shared" si="52"/>
        <v>0.387181223345884</v>
      </c>
      <c r="X524" s="38">
        <f t="shared" si="53"/>
        <v>108.6</v>
      </c>
    </row>
    <row r="525" spans="1:24" ht="12.75">
      <c r="A525" s="4">
        <v>108.7</v>
      </c>
      <c r="B525" s="8">
        <f t="shared" si="49"/>
        <v>23.74457937095697</v>
      </c>
      <c r="C525" s="13">
        <f t="shared" si="48"/>
        <v>-0.38299540395000164</v>
      </c>
      <c r="D525" s="10">
        <f t="shared" si="50"/>
        <v>0.1761708389834414</v>
      </c>
      <c r="E525" s="19"/>
      <c r="V525" s="14">
        <f t="shared" si="51"/>
        <v>0.03103616450812964</v>
      </c>
      <c r="W525" s="37">
        <f t="shared" si="52"/>
        <v>0.38299540395000164</v>
      </c>
      <c r="X525" s="38">
        <f t="shared" si="53"/>
        <v>108.7</v>
      </c>
    </row>
    <row r="526" spans="1:24" ht="12.75">
      <c r="A526" s="4">
        <v>108.8</v>
      </c>
      <c r="B526" s="8">
        <f t="shared" si="49"/>
        <v>23.748782797742773</v>
      </c>
      <c r="C526" s="13">
        <f t="shared" si="48"/>
        <v>-0.3787919771641981</v>
      </c>
      <c r="D526" s="10">
        <f t="shared" si="50"/>
        <v>0.17407719538795868</v>
      </c>
      <c r="E526" s="19"/>
      <c r="V526" s="14">
        <f t="shared" si="51"/>
        <v>0.030302869954137543</v>
      </c>
      <c r="W526" s="37">
        <f t="shared" si="52"/>
        <v>0.3787919771641981</v>
      </c>
      <c r="X526" s="38">
        <f t="shared" si="53"/>
        <v>108.8</v>
      </c>
    </row>
    <row r="527" spans="1:24" ht="12.75">
      <c r="A527" s="4">
        <v>108.9</v>
      </c>
      <c r="B527" s="8">
        <f t="shared" si="49"/>
        <v>23.753003785509918</v>
      </c>
      <c r="C527" s="13">
        <f t="shared" si="48"/>
        <v>-0.37457098939705347</v>
      </c>
      <c r="D527" s="10">
        <f t="shared" si="50"/>
        <v>0.17197933397477203</v>
      </c>
      <c r="E527" s="19"/>
      <c r="V527" s="14">
        <f t="shared" si="51"/>
        <v>0.029576891314406176</v>
      </c>
      <c r="W527" s="37">
        <f t="shared" si="52"/>
        <v>0.37457098939705347</v>
      </c>
      <c r="X527" s="38">
        <f t="shared" si="53"/>
        <v>108.9</v>
      </c>
    </row>
    <row r="528" spans="1:24" ht="12.75">
      <c r="A528" s="4">
        <v>109</v>
      </c>
      <c r="B528" s="8">
        <f t="shared" si="49"/>
        <v>23.75724228802813</v>
      </c>
      <c r="C528" s="13">
        <f t="shared" si="48"/>
        <v>-0.3703324868788407</v>
      </c>
      <c r="D528" s="10">
        <f t="shared" si="50"/>
        <v>0.16987728755910123</v>
      </c>
      <c r="E528" s="19"/>
      <c r="V528" s="14">
        <f t="shared" si="51"/>
        <v>0.02885829282843757</v>
      </c>
      <c r="W528" s="37">
        <f t="shared" si="52"/>
        <v>0.3703324868788407</v>
      </c>
      <c r="X528" s="38">
        <f t="shared" si="53"/>
        <v>109</v>
      </c>
    </row>
    <row r="529" spans="1:24" ht="12.75">
      <c r="A529" s="4">
        <v>109.1</v>
      </c>
      <c r="B529" s="8">
        <f t="shared" si="49"/>
        <v>23.7614982592446</v>
      </c>
      <c r="C529" s="13">
        <f t="shared" si="48"/>
        <v>-0.3660765156623711</v>
      </c>
      <c r="D529" s="10">
        <f t="shared" si="50"/>
        <v>0.16777108875452387</v>
      </c>
      <c r="E529" s="19"/>
      <c r="V529" s="14">
        <f t="shared" si="51"/>
        <v>0.028147138221878327</v>
      </c>
      <c r="W529" s="37">
        <f t="shared" si="52"/>
        <v>0.3660765156623711</v>
      </c>
      <c r="X529" s="38">
        <f t="shared" si="53"/>
        <v>109.1</v>
      </c>
    </row>
    <row r="530" spans="1:24" ht="12.75">
      <c r="A530" s="4">
        <v>109.2</v>
      </c>
      <c r="B530" s="8">
        <f t="shared" si="49"/>
        <v>23.765771653283196</v>
      </c>
      <c r="C530" s="13">
        <f t="shared" si="48"/>
        <v>-0.36180312162377604</v>
      </c>
      <c r="D530" s="10">
        <f t="shared" si="50"/>
        <v>0.1656607699742564</v>
      </c>
      <c r="E530" s="19"/>
      <c r="V530" s="14">
        <f t="shared" si="51"/>
        <v>0.027443490708463494</v>
      </c>
      <c r="W530" s="37">
        <f t="shared" si="52"/>
        <v>0.36180312162377604</v>
      </c>
      <c r="X530" s="38">
        <f t="shared" si="53"/>
        <v>109.2</v>
      </c>
    </row>
    <row r="531" spans="1:24" ht="12.75">
      <c r="A531" s="4">
        <v>109.3</v>
      </c>
      <c r="B531" s="8">
        <f t="shared" si="49"/>
        <v>23.770062424443577</v>
      </c>
      <c r="C531" s="13">
        <f t="shared" si="48"/>
        <v>-0.357512350463395</v>
      </c>
      <c r="D531" s="10">
        <f t="shared" si="50"/>
        <v>0.16354636343247714</v>
      </c>
      <c r="E531" s="19"/>
      <c r="V531" s="14">
        <f t="shared" si="51"/>
        <v>0.026747412991987896</v>
      </c>
      <c r="W531" s="37">
        <f t="shared" si="52"/>
        <v>0.357512350463395</v>
      </c>
      <c r="X531" s="38">
        <f t="shared" si="53"/>
        <v>109.3</v>
      </c>
    </row>
    <row r="532" spans="1:24" ht="12.75">
      <c r="A532" s="4">
        <v>109.4</v>
      </c>
      <c r="B532" s="8">
        <f t="shared" si="49"/>
        <v>23.774370527200407</v>
      </c>
      <c r="C532" s="13">
        <f t="shared" si="48"/>
        <v>-0.35320424770656444</v>
      </c>
      <c r="D532" s="10">
        <f t="shared" si="50"/>
        <v>0.1614279011455962</v>
      </c>
      <c r="E532" s="19"/>
      <c r="V532" s="14">
        <f t="shared" si="51"/>
        <v>0.026058967268272375</v>
      </c>
      <c r="W532" s="37">
        <f t="shared" si="52"/>
        <v>0.35320424770656444</v>
      </c>
      <c r="X532" s="38">
        <f t="shared" si="53"/>
        <v>109.4</v>
      </c>
    </row>
    <row r="533" spans="1:24" ht="12.75">
      <c r="A533" s="4">
        <v>109.5</v>
      </c>
      <c r="B533" s="8">
        <f t="shared" si="49"/>
        <v>23.77869591620252</v>
      </c>
      <c r="C533" s="13">
        <f t="shared" si="48"/>
        <v>-0.34887885870445245</v>
      </c>
      <c r="D533" s="10">
        <f t="shared" si="50"/>
        <v>0.15930541493353995</v>
      </c>
      <c r="E533" s="19"/>
      <c r="V533" s="14">
        <f t="shared" si="51"/>
        <v>0.02537821522714733</v>
      </c>
      <c r="W533" s="37">
        <f t="shared" si="52"/>
        <v>0.34887885870445245</v>
      </c>
      <c r="X533" s="38">
        <f t="shared" si="53"/>
        <v>109.5</v>
      </c>
    </row>
    <row r="534" spans="1:24" ht="12.75">
      <c r="A534" s="4">
        <v>109.6</v>
      </c>
      <c r="B534" s="8">
        <f t="shared" si="49"/>
        <v>23.783038546272103</v>
      </c>
      <c r="C534" s="13">
        <f t="shared" si="48"/>
        <v>-0.344536228634869</v>
      </c>
      <c r="D534" s="10">
        <f t="shared" si="50"/>
        <v>0.15717893642101688</v>
      </c>
      <c r="E534" s="19"/>
      <c r="V534" s="14">
        <f t="shared" si="51"/>
        <v>0.024705218054442066</v>
      </c>
      <c r="W534" s="37">
        <f t="shared" si="52"/>
        <v>0.344536228634869</v>
      </c>
      <c r="X534" s="38">
        <f t="shared" si="53"/>
        <v>109.6</v>
      </c>
    </row>
    <row r="535" spans="1:24" ht="12.75">
      <c r="A535" s="4">
        <v>109.7</v>
      </c>
      <c r="B535" s="8">
        <f t="shared" si="49"/>
        <v>23.78739837240389</v>
      </c>
      <c r="C535" s="13">
        <f t="shared" si="48"/>
        <v>-0.3401764025030829</v>
      </c>
      <c r="D535" s="10">
        <f t="shared" si="50"/>
        <v>0.1550484970387798</v>
      </c>
      <c r="E535" s="19"/>
      <c r="V535" s="14">
        <f t="shared" si="51"/>
        <v>0.024040036433984505</v>
      </c>
      <c r="W535" s="37">
        <f t="shared" si="52"/>
        <v>0.3401764025030829</v>
      </c>
      <c r="X535" s="38">
        <f t="shared" si="53"/>
        <v>109.7</v>
      </c>
    </row>
    <row r="536" spans="1:24" ht="12.75">
      <c r="A536" s="4">
        <v>109.8</v>
      </c>
      <c r="B536" s="8">
        <f t="shared" si="49"/>
        <v>23.791775349764325</v>
      </c>
      <c r="C536" s="13">
        <f t="shared" si="48"/>
        <v>-0.33579942514264616</v>
      </c>
      <c r="D536" s="10">
        <f t="shared" si="50"/>
        <v>0.1529141280248844</v>
      </c>
      <c r="E536" s="19"/>
      <c r="V536" s="14">
        <f t="shared" si="51"/>
        <v>0.02338273054961074</v>
      </c>
      <c r="W536" s="37">
        <f t="shared" si="52"/>
        <v>0.33579942514264616</v>
      </c>
      <c r="X536" s="38">
        <f t="shared" si="53"/>
        <v>109.8</v>
      </c>
    </row>
    <row r="537" spans="1:24" ht="12.75">
      <c r="A537" s="4">
        <v>109.9</v>
      </c>
      <c r="B537" s="8">
        <f t="shared" si="49"/>
        <v>23.796169433690824</v>
      </c>
      <c r="C537" s="13">
        <f t="shared" si="48"/>
        <v>-0.33140534121614706</v>
      </c>
      <c r="D537" s="10">
        <f t="shared" si="50"/>
        <v>0.15077586042590857</v>
      </c>
      <c r="E537" s="19"/>
      <c r="V537" s="14">
        <f t="shared" si="51"/>
        <v>0.02273336008717306</v>
      </c>
      <c r="W537" s="37">
        <f t="shared" si="52"/>
        <v>0.33140534121614706</v>
      </c>
      <c r="X537" s="38">
        <f t="shared" si="53"/>
        <v>109.9</v>
      </c>
    </row>
    <row r="538" spans="1:24" ht="12.75">
      <c r="A538" s="4">
        <v>110</v>
      </c>
      <c r="B538" s="8">
        <f t="shared" si="49"/>
        <v>23.800580579690926</v>
      </c>
      <c r="C538" s="13">
        <f t="shared" si="48"/>
        <v>-0.3269941952160451</v>
      </c>
      <c r="D538" s="10">
        <f t="shared" si="50"/>
        <v>0.14863372509820233</v>
      </c>
      <c r="E538" s="19"/>
      <c r="V538" s="14">
        <f t="shared" si="51"/>
        <v>0.022091984236567982</v>
      </c>
      <c r="W538" s="37">
        <f t="shared" si="52"/>
        <v>0.3269941952160451</v>
      </c>
      <c r="X538" s="38">
        <f t="shared" si="53"/>
        <v>110</v>
      </c>
    </row>
    <row r="539" spans="1:24" ht="12.75">
      <c r="A539" s="4">
        <v>110.1</v>
      </c>
      <c r="B539" s="8">
        <f t="shared" si="49"/>
        <v>23.805008743441515</v>
      </c>
      <c r="C539" s="13">
        <f t="shared" si="48"/>
        <v>-0.32256603146545615</v>
      </c>
      <c r="D539" s="10">
        <f t="shared" si="50"/>
        <v>0.14648775270910816</v>
      </c>
      <c r="E539" s="19"/>
      <c r="V539" s="14">
        <f t="shared" si="51"/>
        <v>0.021458661693764824</v>
      </c>
      <c r="W539" s="37">
        <f t="shared" si="52"/>
        <v>0.32256603146545615</v>
      </c>
      <c r="X539" s="38">
        <f t="shared" si="53"/>
        <v>110.1</v>
      </c>
    </row>
    <row r="540" spans="1:24" ht="12.75">
      <c r="A540" s="4">
        <v>110.2</v>
      </c>
      <c r="B540" s="8">
        <f t="shared" si="49"/>
        <v>23.809453880788002</v>
      </c>
      <c r="C540" s="13">
        <f t="shared" si="48"/>
        <v>-0.3181208941189695</v>
      </c>
      <c r="D540" s="10">
        <f t="shared" si="50"/>
        <v>0.1443379737381894</v>
      </c>
      <c r="E540" s="19"/>
      <c r="V540" s="14">
        <f t="shared" si="51"/>
        <v>0.020833450662846253</v>
      </c>
      <c r="W540" s="37">
        <f t="shared" si="52"/>
        <v>0.3181208941189695</v>
      </c>
      <c r="X540" s="38">
        <f t="shared" si="53"/>
        <v>110.2</v>
      </c>
    </row>
    <row r="541" spans="1:24" ht="12.75">
      <c r="A541" s="4">
        <v>110.3</v>
      </c>
      <c r="B541" s="8">
        <f t="shared" si="49"/>
        <v>23.813915947743627</v>
      </c>
      <c r="C541" s="13">
        <f t="shared" si="48"/>
        <v>-0.31365882716334426</v>
      </c>
      <c r="D541" s="10">
        <f t="shared" si="50"/>
        <v>0.14218441847839722</v>
      </c>
      <c r="E541" s="19"/>
      <c r="V541" s="14">
        <f t="shared" si="51"/>
        <v>0.020216408858039984</v>
      </c>
      <c r="W541" s="37">
        <f t="shared" si="52"/>
        <v>0.31365882716334426</v>
      </c>
      <c r="X541" s="38">
        <f t="shared" si="53"/>
        <v>110.3</v>
      </c>
    </row>
    <row r="542" spans="1:24" ht="12.75">
      <c r="A542" s="4">
        <v>110.4</v>
      </c>
      <c r="B542" s="8">
        <f t="shared" si="49"/>
        <v>23.818394900488553</v>
      </c>
      <c r="C542" s="13">
        <f t="shared" si="48"/>
        <v>-0.3091798744184189</v>
      </c>
      <c r="D542" s="10">
        <f t="shared" si="50"/>
        <v>0.14002711703732737</v>
      </c>
      <c r="E542" s="19"/>
      <c r="V542" s="14">
        <f t="shared" si="51"/>
        <v>0.01960759350578538</v>
      </c>
      <c r="W542" s="37">
        <f t="shared" si="52"/>
        <v>0.3091798744184189</v>
      </c>
      <c r="X542" s="38">
        <f t="shared" si="53"/>
        <v>110.4</v>
      </c>
    </row>
    <row r="543" spans="1:24" ht="12.75">
      <c r="A543" s="4">
        <v>110.5</v>
      </c>
      <c r="B543" s="8">
        <f t="shared" si="49"/>
        <v>23.82289069536921</v>
      </c>
      <c r="C543" s="13">
        <f t="shared" si="48"/>
        <v>-0.3046840795377612</v>
      </c>
      <c r="D543" s="10">
        <f t="shared" si="50"/>
        <v>0.1378660993383535</v>
      </c>
      <c r="E543" s="19"/>
      <c r="V543" s="14">
        <f t="shared" si="51"/>
        <v>0.019007061346772755</v>
      </c>
      <c r="W543" s="37">
        <f t="shared" si="52"/>
        <v>0.3046840795377612</v>
      </c>
      <c r="X543" s="38">
        <f t="shared" si="53"/>
        <v>110.5</v>
      </c>
    </row>
    <row r="544" spans="1:24" ht="12.75">
      <c r="A544" s="4">
        <v>110.6</v>
      </c>
      <c r="B544" s="8">
        <f t="shared" si="49"/>
        <v>23.827403288897447</v>
      </c>
      <c r="C544" s="13">
        <f t="shared" si="48"/>
        <v>-0.3001714860095248</v>
      </c>
      <c r="D544" s="10">
        <f t="shared" si="50"/>
        <v>0.13570139512184667</v>
      </c>
      <c r="E544" s="19"/>
      <c r="V544" s="14">
        <f t="shared" si="51"/>
        <v>0.01841486863801555</v>
      </c>
      <c r="W544" s="37">
        <f t="shared" si="52"/>
        <v>0.3001714860095248</v>
      </c>
      <c r="X544" s="38">
        <f t="shared" si="53"/>
        <v>110.6</v>
      </c>
    </row>
    <row r="545" spans="1:24" ht="12.75">
      <c r="A545" s="4">
        <v>110.7</v>
      </c>
      <c r="B545" s="8">
        <f t="shared" si="49"/>
        <v>23.831932637749794</v>
      </c>
      <c r="C545" s="13">
        <f t="shared" si="48"/>
        <v>-0.29564213715717713</v>
      </c>
      <c r="D545" s="10">
        <f t="shared" si="50"/>
        <v>0.13353303394633112</v>
      </c>
      <c r="E545" s="19"/>
      <c r="V545" s="14">
        <f t="shared" si="51"/>
        <v>0.017831071154912018</v>
      </c>
      <c r="W545" s="37">
        <f t="shared" si="52"/>
        <v>0.29564213715717713</v>
      </c>
      <c r="X545" s="38">
        <f t="shared" si="53"/>
        <v>110.7</v>
      </c>
    </row>
    <row r="546" spans="1:24" ht="12.75">
      <c r="A546" s="4">
        <v>110.8</v>
      </c>
      <c r="B546" s="8">
        <f t="shared" si="49"/>
        <v>23.83647869876672</v>
      </c>
      <c r="C546" s="13">
        <f t="shared" si="48"/>
        <v>-0.2910960761402528</v>
      </c>
      <c r="D546" s="10">
        <f t="shared" si="50"/>
        <v>0.13136104518964475</v>
      </c>
      <c r="E546" s="19"/>
      <c r="V546" s="14">
        <f t="shared" si="51"/>
        <v>0.01725572419331589</v>
      </c>
      <c r="W546" s="37">
        <f t="shared" si="52"/>
        <v>0.2910960761402528</v>
      </c>
      <c r="X546" s="38">
        <f t="shared" si="53"/>
        <v>110.8</v>
      </c>
    </row>
    <row r="547" spans="1:24" ht="12.75">
      <c r="A547" s="4">
        <v>110.9</v>
      </c>
      <c r="B547" s="8">
        <f t="shared" si="49"/>
        <v>23.841041428951797</v>
      </c>
      <c r="C547" s="13">
        <f t="shared" si="48"/>
        <v>-0.2865333459551742</v>
      </c>
      <c r="D547" s="10">
        <f t="shared" si="50"/>
        <v>0.12918545805012363</v>
      </c>
      <c r="E547" s="19"/>
      <c r="V547" s="14">
        <f t="shared" si="51"/>
        <v>0.016688882571620253</v>
      </c>
      <c r="W547" s="37">
        <f t="shared" si="52"/>
        <v>0.2865333459551742</v>
      </c>
      <c r="X547" s="38">
        <f t="shared" si="53"/>
        <v>110.9</v>
      </c>
    </row>
    <row r="548" spans="1:24" ht="12.75">
      <c r="A548" s="4">
        <v>111</v>
      </c>
      <c r="B548" s="8">
        <f t="shared" si="49"/>
        <v>23.845620785471052</v>
      </c>
      <c r="C548" s="13">
        <f t="shared" si="48"/>
        <v>-0.28195398943591954</v>
      </c>
      <c r="D548" s="10">
        <f t="shared" si="50"/>
        <v>0.1270063015477115</v>
      </c>
      <c r="E548" s="19"/>
      <c r="V548" s="14">
        <f t="shared" si="51"/>
        <v>0.016130600632828226</v>
      </c>
      <c r="W548" s="37">
        <f t="shared" si="52"/>
        <v>0.28195398943591954</v>
      </c>
      <c r="X548" s="38">
        <f t="shared" si="53"/>
        <v>111</v>
      </c>
    </row>
    <row r="549" spans="1:24" ht="12.75">
      <c r="A549" s="4">
        <v>111.1</v>
      </c>
      <c r="B549" s="8">
        <f t="shared" si="49"/>
        <v>23.850216725652132</v>
      </c>
      <c r="C549" s="13">
        <f t="shared" si="48"/>
        <v>-0.27735804925483976</v>
      </c>
      <c r="D549" s="10">
        <f t="shared" si="50"/>
        <v>0.12482360452513042</v>
      </c>
      <c r="E549" s="19"/>
      <c r="V549" s="14">
        <f t="shared" si="51"/>
        <v>0.015580932246646159</v>
      </c>
      <c r="W549" s="37">
        <f t="shared" si="52"/>
        <v>0.27735804925483976</v>
      </c>
      <c r="X549" s="38">
        <f t="shared" si="53"/>
        <v>111.1</v>
      </c>
    </row>
    <row r="550" spans="1:24" ht="12.75">
      <c r="A550" s="4">
        <v>111.2</v>
      </c>
      <c r="B550" s="8">
        <f t="shared" si="49"/>
        <v>23.854829206983627</v>
      </c>
      <c r="C550" s="13">
        <f t="shared" si="48"/>
        <v>-0.27274556792334437</v>
      </c>
      <c r="D550" s="10">
        <f t="shared" si="50"/>
        <v>0.12263739564898578</v>
      </c>
      <c r="E550" s="19"/>
      <c r="V550" s="14">
        <f t="shared" si="51"/>
        <v>0.015039930811565875</v>
      </c>
      <c r="W550" s="37">
        <f t="shared" si="52"/>
        <v>0.27274556792334437</v>
      </c>
      <c r="X550" s="38">
        <f t="shared" si="53"/>
        <v>111.2</v>
      </c>
    </row>
    <row r="551" spans="1:24" ht="12.75">
      <c r="A551" s="4">
        <v>111.3</v>
      </c>
      <c r="B551" s="8">
        <f t="shared" si="49"/>
        <v>23.85945818711424</v>
      </c>
      <c r="C551" s="13">
        <f t="shared" si="48"/>
        <v>-0.26811658779273273</v>
      </c>
      <c r="D551" s="10">
        <f t="shared" si="50"/>
        <v>0.12044770341093115</v>
      </c>
      <c r="E551" s="19"/>
      <c r="V551" s="14">
        <f t="shared" si="51"/>
        <v>0.014507649256967636</v>
      </c>
      <c r="W551" s="37">
        <f t="shared" si="52"/>
        <v>0.26811658779273273</v>
      </c>
      <c r="X551" s="38">
        <f t="shared" si="53"/>
        <v>111.3</v>
      </c>
    </row>
    <row r="552" spans="1:24" ht="12.75">
      <c r="A552" s="4">
        <v>111.4</v>
      </c>
      <c r="B552" s="8">
        <f t="shared" si="49"/>
        <v>23.86410362385216</v>
      </c>
      <c r="C552" s="13">
        <f t="shared" si="48"/>
        <v>-0.2634711510548122</v>
      </c>
      <c r="D552" s="10">
        <f t="shared" si="50"/>
        <v>0.1182545561287308</v>
      </c>
      <c r="E552" s="19"/>
      <c r="V552" s="14">
        <f t="shared" si="51"/>
        <v>0.013984140045203144</v>
      </c>
      <c r="W552" s="37">
        <f t="shared" si="52"/>
        <v>0.2634711510548122</v>
      </c>
      <c r="X552" s="38">
        <f t="shared" si="53"/>
        <v>111.4</v>
      </c>
    </row>
    <row r="553" spans="1:24" ht="12.75">
      <c r="A553" s="4">
        <v>111.5</v>
      </c>
      <c r="B553" s="8">
        <f t="shared" si="49"/>
        <v>23.868765475164235</v>
      </c>
      <c r="C553" s="13">
        <f t="shared" si="48"/>
        <v>-0.2588092997427367</v>
      </c>
      <c r="D553" s="10">
        <f t="shared" si="50"/>
        <v>0.11605798194741555</v>
      </c>
      <c r="E553" s="19"/>
      <c r="V553" s="14">
        <f t="shared" si="51"/>
        <v>0.013469455173706634</v>
      </c>
      <c r="W553" s="37">
        <f t="shared" si="52"/>
        <v>0.2588092997427367</v>
      </c>
      <c r="X553" s="38">
        <f t="shared" si="53"/>
        <v>111.5</v>
      </c>
    </row>
    <row r="554" spans="1:24" ht="12.75">
      <c r="A554" s="4">
        <v>111.6</v>
      </c>
      <c r="B554" s="8">
        <f t="shared" si="49"/>
        <v>23.87344369917529</v>
      </c>
      <c r="C554" s="13">
        <f t="shared" si="48"/>
        <v>-0.2541310757316815</v>
      </c>
      <c r="D554" s="10">
        <f t="shared" si="50"/>
        <v>0.11385800884035908</v>
      </c>
      <c r="E554" s="19"/>
      <c r="V554" s="14">
        <f t="shared" si="51"/>
        <v>0.012963646177091287</v>
      </c>
      <c r="W554" s="37">
        <f t="shared" si="52"/>
        <v>0.2541310757316815</v>
      </c>
      <c r="X554" s="38">
        <f t="shared" si="53"/>
        <v>111.6</v>
      </c>
    </row>
    <row r="555" spans="1:24" ht="12.75">
      <c r="A555" s="4">
        <v>111.7</v>
      </c>
      <c r="B555" s="8">
        <f t="shared" si="49"/>
        <v>23.878138254167396</v>
      </c>
      <c r="C555" s="13">
        <f t="shared" si="48"/>
        <v>-0.24943652073957523</v>
      </c>
      <c r="D555" s="10">
        <f t="shared" si="50"/>
        <v>0.11165466461037386</v>
      </c>
      <c r="E555" s="19"/>
      <c r="V555" s="14">
        <f t="shared" si="51"/>
        <v>0.012466764129255074</v>
      </c>
      <c r="W555" s="37">
        <f t="shared" si="52"/>
        <v>0.24943652073957523</v>
      </c>
      <c r="X555" s="38">
        <f t="shared" si="53"/>
        <v>111.7</v>
      </c>
    </row>
    <row r="556" spans="1:24" ht="12.75">
      <c r="A556" s="4">
        <v>111.8</v>
      </c>
      <c r="B556" s="8">
        <f t="shared" si="49"/>
        <v>23.88284909857913</v>
      </c>
      <c r="C556" s="13">
        <f t="shared" si="48"/>
        <v>-0.24472567632784248</v>
      </c>
      <c r="D556" s="10">
        <f t="shared" si="50"/>
        <v>0.10944797689080613</v>
      </c>
      <c r="E556" s="19"/>
      <c r="V556" s="14">
        <f t="shared" si="51"/>
        <v>0.011978859645490432</v>
      </c>
      <c r="W556" s="37">
        <f t="shared" si="52"/>
        <v>0.24472567632784248</v>
      </c>
      <c r="X556" s="38">
        <f t="shared" si="53"/>
        <v>111.8</v>
      </c>
    </row>
    <row r="557" spans="1:24" ht="12.75">
      <c r="A557" s="4">
        <v>111.9</v>
      </c>
      <c r="B557" s="8">
        <f t="shared" si="49"/>
        <v>23.887576191004893</v>
      </c>
      <c r="C557" s="13">
        <f t="shared" si="48"/>
        <v>-0.23999858390207862</v>
      </c>
      <c r="D557" s="10">
        <f t="shared" si="50"/>
        <v>0.10723797314659456</v>
      </c>
      <c r="E557" s="19"/>
      <c r="V557" s="14">
        <f t="shared" si="51"/>
        <v>0.011499982884589735</v>
      </c>
      <c r="W557" s="37">
        <f t="shared" si="52"/>
        <v>0.23999858390207862</v>
      </c>
      <c r="X557" s="38">
        <f t="shared" si="53"/>
        <v>111.9</v>
      </c>
    </row>
    <row r="558" spans="1:24" ht="12.75">
      <c r="A558" s="4">
        <v>112</v>
      </c>
      <c r="B558" s="8">
        <f t="shared" si="49"/>
        <v>23.892319490194165</v>
      </c>
      <c r="C558" s="13">
        <f t="shared" si="48"/>
        <v>-0.23525528471280666</v>
      </c>
      <c r="D558" s="10">
        <f t="shared" si="50"/>
        <v>0.10502468067536011</v>
      </c>
      <c r="E558" s="19"/>
      <c r="V558" s="14">
        <f t="shared" si="51"/>
        <v>0.011030183550961359</v>
      </c>
      <c r="W558" s="37">
        <f t="shared" si="52"/>
        <v>0.23525528471280666</v>
      </c>
      <c r="X558" s="38">
        <f t="shared" si="53"/>
        <v>112</v>
      </c>
    </row>
    <row r="559" spans="1:24" ht="12.75">
      <c r="A559" s="4">
        <v>112.1</v>
      </c>
      <c r="B559" s="8">
        <f t="shared" si="49"/>
        <v>23.897078955050805</v>
      </c>
      <c r="C559" s="13">
        <f t="shared" si="48"/>
        <v>-0.2304958198561664</v>
      </c>
      <c r="D559" s="10">
        <f t="shared" si="50"/>
        <v>0.1028081266084596</v>
      </c>
      <c r="E559" s="19"/>
      <c r="V559" s="14">
        <f t="shared" si="51"/>
        <v>0.010569510896741059</v>
      </c>
      <c r="W559" s="37">
        <f t="shared" si="52"/>
        <v>0.2304958198561664</v>
      </c>
      <c r="X559" s="38">
        <f t="shared" si="53"/>
        <v>112.1</v>
      </c>
    </row>
    <row r="560" spans="1:24" ht="12.75">
      <c r="A560" s="4">
        <v>112.2</v>
      </c>
      <c r="B560" s="8">
        <f t="shared" si="49"/>
        <v>23.901854544632368</v>
      </c>
      <c r="C560" s="13">
        <f t="shared" si="48"/>
        <v>-0.22572023027460375</v>
      </c>
      <c r="D560" s="10">
        <f t="shared" si="50"/>
        <v>0.10058833791203375</v>
      </c>
      <c r="E560" s="19"/>
      <c r="V560" s="14">
        <f t="shared" si="51"/>
        <v>0.010118013723905486</v>
      </c>
      <c r="W560" s="37">
        <f t="shared" si="52"/>
        <v>0.22572023027460375</v>
      </c>
      <c r="X560" s="38">
        <f t="shared" si="53"/>
        <v>112.2</v>
      </c>
    </row>
    <row r="561" spans="1:24" ht="12.75">
      <c r="A561" s="4">
        <v>112.3</v>
      </c>
      <c r="B561" s="8">
        <f t="shared" si="49"/>
        <v>23.90664621814935</v>
      </c>
      <c r="C561" s="13">
        <f t="shared" si="48"/>
        <v>-0.22092855675762024</v>
      </c>
      <c r="D561" s="10">
        <f t="shared" si="50"/>
        <v>0.09836534138807669</v>
      </c>
      <c r="E561" s="19"/>
      <c r="V561" s="14">
        <f t="shared" si="51"/>
        <v>0.009675740386392873</v>
      </c>
      <c r="W561" s="37">
        <f t="shared" si="52"/>
        <v>0.22092855675762024</v>
      </c>
      <c r="X561" s="38">
        <f t="shared" si="53"/>
        <v>112.3</v>
      </c>
    </row>
    <row r="562" spans="1:24" ht="12.75">
      <c r="A562" s="4">
        <v>112.4</v>
      </c>
      <c r="B562" s="8">
        <f t="shared" si="49"/>
        <v>23.911453934964563</v>
      </c>
      <c r="C562" s="13">
        <f t="shared" si="48"/>
        <v>-0.21612083994240905</v>
      </c>
      <c r="D562" s="10">
        <f t="shared" si="50"/>
        <v>0.09613916367544886</v>
      </c>
      <c r="E562" s="19"/>
      <c r="V562" s="14">
        <f t="shared" si="51"/>
        <v>0.009242738792214746</v>
      </c>
      <c r="W562" s="37">
        <f t="shared" si="52"/>
        <v>0.21612083994240905</v>
      </c>
      <c r="X562" s="38">
        <f t="shared" si="53"/>
        <v>112.4</v>
      </c>
    </row>
    <row r="563" spans="1:24" ht="12.75">
      <c r="A563" s="4">
        <v>112.5</v>
      </c>
      <c r="B563" s="8">
        <f t="shared" si="49"/>
        <v>23.91627765459237</v>
      </c>
      <c r="C563" s="13">
        <f t="shared" si="48"/>
        <v>-0.21129712031460102</v>
      </c>
      <c r="D563" s="10">
        <f t="shared" si="50"/>
        <v>0.09390983125093379</v>
      </c>
      <c r="E563" s="19"/>
      <c r="V563" s="14">
        <f t="shared" si="51"/>
        <v>0.008819056405578861</v>
      </c>
      <c r="W563" s="37">
        <f t="shared" si="52"/>
        <v>0.21129712031460102</v>
      </c>
      <c r="X563" s="38">
        <f t="shared" si="53"/>
        <v>112.5</v>
      </c>
    </row>
    <row r="564" spans="1:24" ht="12.75">
      <c r="A564" s="4">
        <v>112.6</v>
      </c>
      <c r="B564" s="8">
        <f t="shared" si="49"/>
        <v>23.92111733669806</v>
      </c>
      <c r="C564" s="13">
        <f t="shared" si="48"/>
        <v>-0.20645743820891127</v>
      </c>
      <c r="D564" s="10">
        <f t="shared" si="50"/>
        <v>0.09167737043024479</v>
      </c>
      <c r="E564" s="19"/>
      <c r="V564" s="14">
        <f t="shared" si="51"/>
        <v>0.008404740249004321</v>
      </c>
      <c r="W564" s="37">
        <f t="shared" si="52"/>
        <v>0.20645743820891127</v>
      </c>
      <c r="X564" s="38">
        <f t="shared" si="53"/>
        <v>112.6</v>
      </c>
    </row>
    <row r="565" spans="1:24" ht="12.75">
      <c r="A565" s="4">
        <v>112.7</v>
      </c>
      <c r="B565" s="8">
        <f t="shared" si="49"/>
        <v>23.925972941097097</v>
      </c>
      <c r="C565" s="13">
        <f t="shared" si="48"/>
        <v>-0.20160183380987462</v>
      </c>
      <c r="D565" s="10">
        <f t="shared" si="50"/>
        <v>0.08944180736906593</v>
      </c>
      <c r="E565" s="19"/>
      <c r="V565" s="14">
        <f t="shared" si="51"/>
        <v>0.007999836905445097</v>
      </c>
      <c r="W565" s="37">
        <f t="shared" si="52"/>
        <v>0.20160183380987462</v>
      </c>
      <c r="X565" s="38">
        <f t="shared" si="53"/>
        <v>112.7</v>
      </c>
    </row>
    <row r="566" spans="1:24" ht="12.75">
      <c r="A566" s="4">
        <v>112.8</v>
      </c>
      <c r="B566" s="8">
        <f t="shared" si="49"/>
        <v>23.93084442775452</v>
      </c>
      <c r="C566" s="13">
        <f t="shared" si="48"/>
        <v>-0.19673034715245308</v>
      </c>
      <c r="D566" s="10">
        <f t="shared" si="50"/>
        <v>0.08720316806403063</v>
      </c>
      <c r="E566" s="19"/>
      <c r="V566" s="14">
        <f t="shared" si="51"/>
        <v>0.007604392520403571</v>
      </c>
      <c r="W566" s="37">
        <f t="shared" si="52"/>
        <v>0.19673034715245308</v>
      </c>
      <c r="X566" s="38">
        <f t="shared" si="53"/>
        <v>112.8</v>
      </c>
    </row>
    <row r="567" spans="1:24" ht="12.75">
      <c r="A567" s="4">
        <v>112.9</v>
      </c>
      <c r="B567" s="8">
        <f t="shared" si="49"/>
        <v>23.93573175678415</v>
      </c>
      <c r="C567" s="13">
        <f t="shared" si="48"/>
        <v>-0.191843018122821</v>
      </c>
      <c r="D567" s="10">
        <f t="shared" si="50"/>
        <v>0.0849614783537737</v>
      </c>
      <c r="E567" s="19"/>
      <c r="V567" s="14">
        <f t="shared" si="51"/>
        <v>0.007218452804058756</v>
      </c>
      <c r="W567" s="37">
        <f t="shared" si="52"/>
        <v>0.191843018122821</v>
      </c>
      <c r="X567" s="38">
        <f t="shared" si="53"/>
        <v>112.9</v>
      </c>
    </row>
    <row r="568" spans="1:24" ht="12.75">
      <c r="A568" s="4">
        <v>113</v>
      </c>
      <c r="B568" s="8">
        <f t="shared" si="49"/>
        <v>23.94063488844805</v>
      </c>
      <c r="C568" s="13">
        <f t="shared" si="48"/>
        <v>-0.1869398864589229</v>
      </c>
      <c r="D568" s="10">
        <f t="shared" si="50"/>
        <v>0.0827167639198774</v>
      </c>
      <c r="E568" s="19"/>
      <c r="V568" s="14">
        <f t="shared" si="51"/>
        <v>0.006842063033376731</v>
      </c>
      <c r="W568" s="37">
        <f t="shared" si="52"/>
        <v>0.1869398864589229</v>
      </c>
      <c r="X568" s="38">
        <f t="shared" si="53"/>
        <v>113</v>
      </c>
    </row>
    <row r="569" spans="1:24" ht="12.75">
      <c r="A569" s="4">
        <v>113.1</v>
      </c>
      <c r="B569" s="8">
        <f t="shared" si="49"/>
        <v>23.945553783155734</v>
      </c>
      <c r="C569" s="13">
        <f t="shared" si="48"/>
        <v>-0.1820209917512372</v>
      </c>
      <c r="D569" s="10">
        <f t="shared" si="50"/>
        <v>0.08046905028790327</v>
      </c>
      <c r="E569" s="19"/>
      <c r="V569" s="14">
        <f t="shared" si="51"/>
        <v>0.006475268054237105</v>
      </c>
      <c r="W569" s="37">
        <f t="shared" si="52"/>
        <v>0.1820209917512372</v>
      </c>
      <c r="X569" s="38">
        <f t="shared" si="53"/>
        <v>113.1</v>
      </c>
    </row>
    <row r="570" spans="1:24" ht="12.75">
      <c r="A570" s="4">
        <v>113.2</v>
      </c>
      <c r="B570" s="8">
        <f t="shared" si="49"/>
        <v>23.95048840146358</v>
      </c>
      <c r="C570" s="13">
        <f t="shared" si="48"/>
        <v>-0.17708637344339095</v>
      </c>
      <c r="D570" s="10">
        <f t="shared" si="50"/>
        <v>0.0782183628283529</v>
      </c>
      <c r="E570" s="19"/>
      <c r="V570" s="14">
        <f t="shared" si="51"/>
        <v>0.006118112283547859</v>
      </c>
      <c r="W570" s="37">
        <f t="shared" si="52"/>
        <v>0.17708637344339095</v>
      </c>
      <c r="X570" s="38">
        <f t="shared" si="53"/>
        <v>113.2</v>
      </c>
    </row>
    <row r="571" spans="1:24" ht="12.75">
      <c r="A571" s="4">
        <v>113.3</v>
      </c>
      <c r="B571" s="8">
        <f t="shared" si="49"/>
        <v>23.955438704074147</v>
      </c>
      <c r="C571" s="13">
        <f t="shared" si="48"/>
        <v>-0.17213607083282412</v>
      </c>
      <c r="D571" s="10">
        <f t="shared" si="50"/>
        <v>0.07596472675764525</v>
      </c>
      <c r="E571" s="19"/>
      <c r="V571" s="14">
        <f t="shared" si="51"/>
        <v>0.005770639711363704</v>
      </c>
      <c r="W571" s="37">
        <f t="shared" si="52"/>
        <v>0.17213607083282412</v>
      </c>
      <c r="X571" s="38">
        <f t="shared" si="53"/>
        <v>113.3</v>
      </c>
    </row>
    <row r="572" spans="1:24" ht="12.75">
      <c r="A572" s="4">
        <v>113.4</v>
      </c>
      <c r="B572" s="8">
        <f t="shared" si="49"/>
        <v>23.960404651835475</v>
      </c>
      <c r="C572" s="13">
        <f t="shared" si="48"/>
        <v>-0.1671701230714966</v>
      </c>
      <c r="D572" s="10">
        <f t="shared" si="50"/>
        <v>0.07370816713910784</v>
      </c>
      <c r="E572" s="19"/>
      <c r="V572" s="14">
        <f t="shared" si="51"/>
        <v>0.005432893903006657</v>
      </c>
      <c r="W572" s="37">
        <f t="shared" si="52"/>
        <v>0.1671701230714966</v>
      </c>
      <c r="X572" s="38">
        <f t="shared" si="53"/>
        <v>113.4</v>
      </c>
    </row>
    <row r="573" spans="1:24" ht="12.75">
      <c r="A573" s="4">
        <v>113.5</v>
      </c>
      <c r="B573" s="8">
        <f t="shared" si="49"/>
        <v>23.96538620574047</v>
      </c>
      <c r="C573" s="13">
        <f t="shared" si="48"/>
        <v>-0.16218856916650282</v>
      </c>
      <c r="D573" s="10">
        <f t="shared" si="50"/>
        <v>0.07144870888392195</v>
      </c>
      <c r="E573" s="19"/>
      <c r="V573" s="14">
        <f t="shared" si="51"/>
        <v>0.005104918001179427</v>
      </c>
      <c r="W573" s="37">
        <f t="shared" si="52"/>
        <v>0.16218856916650282</v>
      </c>
      <c r="X573" s="38">
        <f t="shared" si="53"/>
        <v>113.5</v>
      </c>
    </row>
    <row r="574" spans="1:24" ht="12.75">
      <c r="A574" s="4">
        <v>113.6</v>
      </c>
      <c r="B574" s="8">
        <f t="shared" si="49"/>
        <v>23.970383326926253</v>
      </c>
      <c r="C574" s="13">
        <f t="shared" si="48"/>
        <v>-0.15719144798071838</v>
      </c>
      <c r="D574" s="10">
        <f t="shared" si="50"/>
        <v>0.06918637675207676</v>
      </c>
      <c r="E574" s="19"/>
      <c r="V574" s="14">
        <f t="shared" si="51"/>
        <v>0.004786754728080307</v>
      </c>
      <c r="W574" s="37">
        <f t="shared" si="52"/>
        <v>0.15719144798071838</v>
      </c>
      <c r="X574" s="38">
        <f t="shared" si="53"/>
        <v>113.6</v>
      </c>
    </row>
    <row r="575" spans="1:24" ht="12.75">
      <c r="A575" s="4">
        <v>113.7</v>
      </c>
      <c r="B575" s="8">
        <f t="shared" si="49"/>
        <v>23.9753959766735</v>
      </c>
      <c r="C575" s="13">
        <f t="shared" si="48"/>
        <v>-0.15217879823347147</v>
      </c>
      <c r="D575" s="10">
        <f t="shared" si="50"/>
        <v>0.06692119535332958</v>
      </c>
      <c r="E575" s="19"/>
      <c r="V575" s="14">
        <f t="shared" si="51"/>
        <v>0.0044784463875185004</v>
      </c>
      <c r="W575" s="37">
        <f t="shared" si="52"/>
        <v>0.15217879823347147</v>
      </c>
      <c r="X575" s="38">
        <f t="shared" si="53"/>
        <v>113.7</v>
      </c>
    </row>
    <row r="576" spans="1:24" ht="12.75">
      <c r="A576" s="4">
        <v>113.8</v>
      </c>
      <c r="B576" s="8">
        <f t="shared" si="49"/>
        <v>23.980424116405775</v>
      </c>
      <c r="C576" s="13">
        <f t="shared" si="48"/>
        <v>-0.14715065850119657</v>
      </c>
      <c r="D576" s="10">
        <f t="shared" si="50"/>
        <v>0.06465318914815316</v>
      </c>
      <c r="E576" s="19"/>
      <c r="V576" s="14">
        <f t="shared" si="51"/>
        <v>0.004180034867026869</v>
      </c>
      <c r="W576" s="37">
        <f t="shared" si="52"/>
        <v>0.14715065850119657</v>
      </c>
      <c r="X576" s="38">
        <f t="shared" si="53"/>
        <v>113.8</v>
      </c>
    </row>
    <row r="577" spans="1:24" ht="12.75">
      <c r="A577" s="4">
        <v>113.9</v>
      </c>
      <c r="B577" s="8">
        <f t="shared" si="49"/>
        <v>23.985467707688933</v>
      </c>
      <c r="C577" s="13">
        <f t="shared" si="48"/>
        <v>-0.14210706721803845</v>
      </c>
      <c r="D577" s="10">
        <f t="shared" si="50"/>
        <v>0.062382382448656036</v>
      </c>
      <c r="E577" s="19"/>
      <c r="V577" s="14">
        <f t="shared" si="51"/>
        <v>0.0038915616399703887</v>
      </c>
      <c r="W577" s="37">
        <f t="shared" si="52"/>
        <v>0.14210706721803845</v>
      </c>
      <c r="X577" s="38">
        <f t="shared" si="53"/>
        <v>113.9</v>
      </c>
    </row>
    <row r="578" spans="1:24" ht="12.75">
      <c r="A578" s="4">
        <v>114</v>
      </c>
      <c r="B578" s="8">
        <f t="shared" si="49"/>
        <v>23.990526712230444</v>
      </c>
      <c r="C578" s="13">
        <f t="shared" si="48"/>
        <v>-0.13704806267652714</v>
      </c>
      <c r="D578" s="10">
        <f t="shared" si="50"/>
        <v>0.06010879941952944</v>
      </c>
      <c r="E578" s="19"/>
      <c r="V578" s="14">
        <f t="shared" si="51"/>
        <v>0.003613067767657223</v>
      </c>
      <c r="W578" s="37">
        <f t="shared" si="52"/>
        <v>0.13704806267652714</v>
      </c>
      <c r="X578" s="38">
        <f t="shared" si="53"/>
        <v>114</v>
      </c>
    </row>
    <row r="579" spans="1:24" ht="12.75">
      <c r="A579" s="4">
        <v>114.1</v>
      </c>
      <c r="B579" s="8">
        <f t="shared" si="49"/>
        <v>23.99560109187876</v>
      </c>
      <c r="C579" s="13">
        <f t="shared" si="48"/>
        <v>-0.13197368302821033</v>
      </c>
      <c r="D579" s="10">
        <f t="shared" si="50"/>
        <v>0.05783246407897035</v>
      </c>
      <c r="E579" s="19"/>
      <c r="V579" s="14">
        <f t="shared" si="51"/>
        <v>0.003344593901445396</v>
      </c>
      <c r="W579" s="37">
        <f t="shared" si="52"/>
        <v>0.13197368302821033</v>
      </c>
      <c r="X579" s="38">
        <f t="shared" si="53"/>
        <v>114.1</v>
      </c>
    </row>
    <row r="580" spans="1:24" ht="12.75">
      <c r="A580" s="4">
        <v>114.2</v>
      </c>
      <c r="B580" s="8">
        <f t="shared" si="49"/>
        <v>24.000690808622714</v>
      </c>
      <c r="C580" s="13">
        <f t="shared" si="48"/>
        <v>-0.12688396628425735</v>
      </c>
      <c r="D580" s="10">
        <f t="shared" si="50"/>
        <v>0.05555340029958728</v>
      </c>
      <c r="E580" s="19"/>
      <c r="V580" s="14">
        <f t="shared" si="51"/>
        <v>0.0030861802848461844</v>
      </c>
      <c r="W580" s="37">
        <f t="shared" si="52"/>
        <v>0.12688396628425735</v>
      </c>
      <c r="X580" s="38">
        <f t="shared" si="53"/>
        <v>114.2</v>
      </c>
    </row>
    <row r="581" spans="1:24" ht="12.75">
      <c r="A581" s="4">
        <v>114.3</v>
      </c>
      <c r="B581" s="8">
        <f t="shared" si="49"/>
        <v>24.00579582459086</v>
      </c>
      <c r="C581" s="13">
        <f t="shared" si="48"/>
        <v>-0.12177895031611286</v>
      </c>
      <c r="D581" s="10">
        <f t="shared" si="50"/>
        <v>0.05327163180932321</v>
      </c>
      <c r="E581" s="19"/>
      <c r="V581" s="14">
        <f t="shared" si="51"/>
        <v>0.0028378667556280966</v>
      </c>
      <c r="W581" s="37">
        <f t="shared" si="52"/>
        <v>0.12177895031611286</v>
      </c>
      <c r="X581" s="38">
        <f t="shared" si="53"/>
        <v>114.3</v>
      </c>
    </row>
    <row r="582" spans="1:24" ht="12.75">
      <c r="A582" s="4">
        <v>114.4</v>
      </c>
      <c r="B582" s="8">
        <f t="shared" si="49"/>
        <v>24.010916102050857</v>
      </c>
      <c r="C582" s="13">
        <f t="shared" si="48"/>
        <v>-0.11665867285611498</v>
      </c>
      <c r="D582" s="10">
        <f t="shared" si="50"/>
        <v>0.05098718219235794</v>
      </c>
      <c r="E582" s="19"/>
      <c r="V582" s="14">
        <f t="shared" si="51"/>
        <v>0.0025996927479167028</v>
      </c>
      <c r="W582" s="37">
        <f t="shared" si="52"/>
        <v>0.11665867285611498</v>
      </c>
      <c r="X582" s="38">
        <f t="shared" si="53"/>
        <v>114.4</v>
      </c>
    </row>
    <row r="583" spans="1:24" ht="12.75">
      <c r="A583" s="4">
        <v>114.5</v>
      </c>
      <c r="B583" s="8">
        <f t="shared" si="49"/>
        <v>24.01605160340886</v>
      </c>
      <c r="C583" s="13">
        <f t="shared" si="48"/>
        <v>-0.11152317149810997</v>
      </c>
      <c r="D583" s="10">
        <f t="shared" si="50"/>
        <v>0.04870007489000436</v>
      </c>
      <c r="E583" s="19"/>
      <c r="V583" s="14">
        <f t="shared" si="51"/>
        <v>0.002371697294292033</v>
      </c>
      <c r="W583" s="37">
        <f t="shared" si="52"/>
        <v>0.11152317149810997</v>
      </c>
      <c r="X583" s="38">
        <f t="shared" si="53"/>
        <v>114.5</v>
      </c>
    </row>
    <row r="584" spans="1:24" ht="12.75">
      <c r="A584" s="4">
        <v>114.6</v>
      </c>
      <c r="B584" s="8">
        <f t="shared" si="49"/>
        <v>24.02120229120889</v>
      </c>
      <c r="C584" s="13">
        <f aca="true" t="shared" si="54" ref="C584:C647">B584-$B$3</f>
        <v>-0.10637248369808106</v>
      </c>
      <c r="D584" s="10">
        <f t="shared" si="50"/>
        <v>0.04641033320160605</v>
      </c>
      <c r="E584" s="19"/>
      <c r="V584" s="14">
        <f t="shared" si="51"/>
        <v>0.0021539190278840967</v>
      </c>
      <c r="W584" s="37">
        <f t="shared" si="52"/>
        <v>0.10637248369808106</v>
      </c>
      <c r="X584" s="38">
        <f t="shared" si="53"/>
        <v>114.6</v>
      </c>
    </row>
    <row r="585" spans="1:24" ht="12.75">
      <c r="A585" s="4">
        <v>114.7</v>
      </c>
      <c r="B585" s="8">
        <f aca="true" t="shared" si="55" ref="B585:B648">DEGREES(ASIN((A585^2+$A$3^2-$C$5^2)/(2*A585*$A$3)))</f>
        <v>24.026368128132216</v>
      </c>
      <c r="C585" s="13">
        <f t="shared" si="54"/>
        <v>-0.10120664677475588</v>
      </c>
      <c r="D585" s="10">
        <f aca="true" t="shared" si="56" ref="D585:D648">ABS(50*C585)/A585</f>
        <v>0.04411798028542105</v>
      </c>
      <c r="E585" s="19"/>
      <c r="V585" s="14">
        <f aca="true" t="shared" si="57" ref="V585:V648">D585^2</f>
        <v>0.0019463961844648004</v>
      </c>
      <c r="W585" s="37">
        <f aca="true" t="shared" si="58" ref="W585:W648">-C585</f>
        <v>0.10120664677475588</v>
      </c>
      <c r="X585" s="38">
        <f aca="true" t="shared" si="59" ref="X585:X648">A585</f>
        <v>114.7</v>
      </c>
    </row>
    <row r="586" spans="1:24" ht="12.75">
      <c r="A586" s="4">
        <v>114.8</v>
      </c>
      <c r="B586" s="8">
        <f t="shared" si="55"/>
        <v>24.031549076996733</v>
      </c>
      <c r="C586" s="13">
        <f t="shared" si="54"/>
        <v>-0.09602569791023896</v>
      </c>
      <c r="D586" s="10">
        <f t="shared" si="56"/>
        <v>0.04182303915951174</v>
      </c>
      <c r="E586" s="19"/>
      <c r="V586" s="14">
        <f t="shared" si="57"/>
        <v>0.0017491666045380528</v>
      </c>
      <c r="W586" s="37">
        <f t="shared" si="58"/>
        <v>0.09602569791023896</v>
      </c>
      <c r="X586" s="38">
        <f t="shared" si="59"/>
        <v>114.8</v>
      </c>
    </row>
    <row r="587" spans="1:24" ht="12.75">
      <c r="A587" s="4">
        <v>114.9</v>
      </c>
      <c r="B587" s="8">
        <f t="shared" si="55"/>
        <v>24.03674510075641</v>
      </c>
      <c r="C587" s="13">
        <f t="shared" si="54"/>
        <v>-0.09082967415056231</v>
      </c>
      <c r="D587" s="10">
        <f t="shared" si="56"/>
        <v>0.03952553270259456</v>
      </c>
      <c r="E587" s="19"/>
      <c r="V587" s="14">
        <f t="shared" si="57"/>
        <v>0.0015622677354238722</v>
      </c>
      <c r="W587" s="37">
        <f t="shared" si="58"/>
        <v>0.09082967415056231</v>
      </c>
      <c r="X587" s="38">
        <f t="shared" si="59"/>
        <v>114.9</v>
      </c>
    </row>
    <row r="588" spans="1:24" ht="12.75">
      <c r="A588" s="4">
        <v>115</v>
      </c>
      <c r="B588" s="8">
        <f t="shared" si="55"/>
        <v>24.041956162500597</v>
      </c>
      <c r="C588" s="13">
        <f t="shared" si="54"/>
        <v>-0.0856186124063747</v>
      </c>
      <c r="D588" s="10">
        <f t="shared" si="56"/>
        <v>0.03722548365494552</v>
      </c>
      <c r="E588" s="19"/>
      <c r="V588" s="14">
        <f t="shared" si="57"/>
        <v>0.001385736633344616</v>
      </c>
      <c r="W588" s="37">
        <f t="shared" si="58"/>
        <v>0.0856186124063747</v>
      </c>
      <c r="X588" s="38">
        <f t="shared" si="59"/>
        <v>115</v>
      </c>
    </row>
    <row r="589" spans="1:24" ht="12.75">
      <c r="A589" s="4">
        <v>115.1</v>
      </c>
      <c r="B589" s="8">
        <f t="shared" si="55"/>
        <v>24.047182225453522</v>
      </c>
      <c r="C589" s="13">
        <f t="shared" si="54"/>
        <v>-0.08039254945344965</v>
      </c>
      <c r="D589" s="10">
        <f t="shared" si="56"/>
        <v>0.03492291461922226</v>
      </c>
      <c r="E589" s="19"/>
      <c r="V589" s="14">
        <f t="shared" si="57"/>
        <v>0.001219609965501488</v>
      </c>
      <c r="W589" s="37">
        <f t="shared" si="58"/>
        <v>0.08039254945344965</v>
      </c>
      <c r="X589" s="38">
        <f t="shared" si="59"/>
        <v>115.1</v>
      </c>
    </row>
    <row r="590" spans="1:24" ht="12.75">
      <c r="A590" s="4">
        <v>115.2</v>
      </c>
      <c r="B590" s="8">
        <f t="shared" si="55"/>
        <v>24.05242325297359</v>
      </c>
      <c r="C590" s="13">
        <f t="shared" si="54"/>
        <v>-0.07515152193338182</v>
      </c>
      <c r="D590" s="10">
        <f t="shared" si="56"/>
        <v>0.032617848061363634</v>
      </c>
      <c r="E590" s="19"/>
      <c r="V590" s="14">
        <f t="shared" si="57"/>
        <v>0.0010639240121542034</v>
      </c>
      <c r="W590" s="37">
        <f t="shared" si="58"/>
        <v>0.07515152193338182</v>
      </c>
      <c r="X590" s="38">
        <f t="shared" si="59"/>
        <v>115.2</v>
      </c>
    </row>
    <row r="591" spans="1:24" ht="12.75">
      <c r="A591" s="4">
        <v>115.3</v>
      </c>
      <c r="B591" s="8">
        <f t="shared" si="55"/>
        <v>24.05767920855288</v>
      </c>
      <c r="C591" s="13">
        <f t="shared" si="54"/>
        <v>-0.06989556635409144</v>
      </c>
      <c r="D591" s="10">
        <f t="shared" si="56"/>
        <v>0.03031030631140132</v>
      </c>
      <c r="E591" s="19"/>
      <c r="V591" s="14">
        <f t="shared" si="57"/>
        <v>0.0009187146686909747</v>
      </c>
      <c r="W591" s="37">
        <f t="shared" si="58"/>
        <v>0.06989556635409144</v>
      </c>
      <c r="X591" s="38">
        <f t="shared" si="59"/>
        <v>115.3</v>
      </c>
    </row>
    <row r="592" spans="1:24" ht="12.75">
      <c r="A592" s="4">
        <v>115.4</v>
      </c>
      <c r="B592" s="8">
        <f t="shared" si="55"/>
        <v>24.062950055816472</v>
      </c>
      <c r="C592" s="13">
        <f t="shared" si="54"/>
        <v>-0.06462471909049938</v>
      </c>
      <c r="D592" s="10">
        <f t="shared" si="56"/>
        <v>0.028000311564341154</v>
      </c>
      <c r="E592" s="19"/>
      <c r="V592" s="14">
        <f t="shared" si="57"/>
        <v>0.000784017447700177</v>
      </c>
      <c r="W592" s="37">
        <f t="shared" si="58"/>
        <v>0.06462471909049938</v>
      </c>
      <c r="X592" s="38">
        <f t="shared" si="59"/>
        <v>115.4</v>
      </c>
    </row>
    <row r="593" spans="1:24" ht="12.75">
      <c r="A593" s="4">
        <v>115.5</v>
      </c>
      <c r="B593" s="8">
        <f t="shared" si="55"/>
        <v>24.06823575852195</v>
      </c>
      <c r="C593" s="13">
        <f t="shared" si="54"/>
        <v>-0.059339016385020926</v>
      </c>
      <c r="D593" s="10">
        <f t="shared" si="56"/>
        <v>0.02568788588096144</v>
      </c>
      <c r="E593" s="19"/>
      <c r="V593" s="14">
        <f t="shared" si="57"/>
        <v>0.0006598674810332981</v>
      </c>
      <c r="W593" s="37">
        <f t="shared" si="58"/>
        <v>0.059339016385020926</v>
      </c>
      <c r="X593" s="38">
        <f t="shared" si="59"/>
        <v>115.5</v>
      </c>
    </row>
    <row r="594" spans="1:24" ht="12.75">
      <c r="A594" s="4">
        <v>115.6</v>
      </c>
      <c r="B594" s="8">
        <f t="shared" si="55"/>
        <v>24.073536280558727</v>
      </c>
      <c r="C594" s="13">
        <f t="shared" si="54"/>
        <v>-0.05403849434824437</v>
      </c>
      <c r="D594" s="10">
        <f t="shared" si="56"/>
        <v>0.023373051188687013</v>
      </c>
      <c r="E594" s="19"/>
      <c r="V594" s="14">
        <f t="shared" si="57"/>
        <v>0.0005462995218689833</v>
      </c>
      <c r="W594" s="37">
        <f t="shared" si="58"/>
        <v>0.05403849434824437</v>
      </c>
      <c r="X594" s="38">
        <f t="shared" si="59"/>
        <v>115.6</v>
      </c>
    </row>
    <row r="595" spans="1:24" ht="12.75">
      <c r="A595" s="4">
        <v>115.7</v>
      </c>
      <c r="B595" s="8">
        <f t="shared" si="55"/>
        <v>24.078851585947515</v>
      </c>
      <c r="C595" s="13">
        <f t="shared" si="54"/>
        <v>-0.04872318895945682</v>
      </c>
      <c r="D595" s="10">
        <f t="shared" si="56"/>
        <v>0.02105582928239275</v>
      </c>
      <c r="E595" s="19"/>
      <c r="V595" s="14">
        <f t="shared" si="57"/>
        <v>0.000443347946769268</v>
      </c>
      <c r="W595" s="37">
        <f t="shared" si="58"/>
        <v>0.04872318895945682</v>
      </c>
      <c r="X595" s="38">
        <f t="shared" si="59"/>
        <v>115.7</v>
      </c>
    </row>
    <row r="596" spans="1:24" ht="12.75">
      <c r="A596" s="4">
        <v>115.8</v>
      </c>
      <c r="B596" s="8">
        <f t="shared" si="55"/>
        <v>24.084181638839716</v>
      </c>
      <c r="C596" s="13">
        <f t="shared" si="54"/>
        <v>-0.043393136067255256</v>
      </c>
      <c r="D596" s="10">
        <f t="shared" si="56"/>
        <v>0.01873624182523975</v>
      </c>
      <c r="E596" s="19"/>
      <c r="V596" s="14">
        <f t="shared" si="57"/>
        <v>0.0003510467577338633</v>
      </c>
      <c r="W596" s="37">
        <f t="shared" si="58"/>
        <v>0.043393136067255256</v>
      </c>
      <c r="X596" s="38">
        <f t="shared" si="59"/>
        <v>115.8</v>
      </c>
    </row>
    <row r="597" spans="1:24" ht="12.75">
      <c r="A597" s="4">
        <v>115.9</v>
      </c>
      <c r="B597" s="8">
        <f t="shared" si="55"/>
        <v>24.08952640351687</v>
      </c>
      <c r="C597" s="13">
        <f t="shared" si="54"/>
        <v>-0.038048371390100755</v>
      </c>
      <c r="D597" s="10">
        <f t="shared" si="56"/>
        <v>0.01641431034948264</v>
      </c>
      <c r="E597" s="19"/>
      <c r="V597" s="14">
        <f t="shared" si="57"/>
        <v>0.00026942958424913286</v>
      </c>
      <c r="W597" s="37">
        <f t="shared" si="58"/>
        <v>0.038048371390100755</v>
      </c>
      <c r="X597" s="38">
        <f t="shared" si="59"/>
        <v>115.9</v>
      </c>
    </row>
    <row r="598" spans="1:24" ht="12.75">
      <c r="A598" s="4">
        <v>116</v>
      </c>
      <c r="B598" s="8">
        <f t="shared" si="55"/>
        <v>24.094885844390063</v>
      </c>
      <c r="C598" s="13">
        <f t="shared" si="54"/>
        <v>-0.03268893051690824</v>
      </c>
      <c r="D598" s="10">
        <f t="shared" si="56"/>
        <v>0.014090056257288036</v>
      </c>
      <c r="E598" s="19"/>
      <c r="V598" s="14">
        <f t="shared" si="57"/>
        <v>0.00019852968533354176</v>
      </c>
      <c r="W598" s="37">
        <f t="shared" si="58"/>
        <v>0.03268893051690824</v>
      </c>
      <c r="X598" s="38">
        <f t="shared" si="59"/>
        <v>116</v>
      </c>
    </row>
    <row r="599" spans="1:24" ht="12.75">
      <c r="A599" s="4">
        <v>116.1</v>
      </c>
      <c r="B599" s="8">
        <f t="shared" si="55"/>
        <v>24.100259925999413</v>
      </c>
      <c r="C599" s="13">
        <f t="shared" si="54"/>
        <v>-0.027314848907558087</v>
      </c>
      <c r="D599" s="10">
        <f t="shared" si="56"/>
        <v>0.01176350082151511</v>
      </c>
      <c r="E599" s="19"/>
      <c r="V599" s="14">
        <f t="shared" si="57"/>
        <v>0.0001383799515777867</v>
      </c>
      <c r="W599" s="37">
        <f t="shared" si="58"/>
        <v>0.027314848907558087</v>
      </c>
      <c r="X599" s="38">
        <f t="shared" si="59"/>
        <v>116.1</v>
      </c>
    </row>
    <row r="600" spans="1:24" ht="12.75">
      <c r="A600" s="4">
        <v>116.2</v>
      </c>
      <c r="B600" s="8">
        <f t="shared" si="55"/>
        <v>24.105648613013386</v>
      </c>
      <c r="C600" s="13">
        <f t="shared" si="54"/>
        <v>-0.021926161893585316</v>
      </c>
      <c r="D600" s="10">
        <f t="shared" si="56"/>
        <v>0.009434665186568552</v>
      </c>
      <c r="E600" s="19"/>
      <c r="V600" s="14">
        <f t="shared" si="57"/>
        <v>8.901290718264862E-05</v>
      </c>
      <c r="W600" s="37">
        <f t="shared" si="58"/>
        <v>0.021926161893585316</v>
      </c>
      <c r="X600" s="38">
        <f t="shared" si="59"/>
        <v>116.2</v>
      </c>
    </row>
    <row r="601" spans="1:24" ht="12.75">
      <c r="A601" s="4">
        <v>116.3</v>
      </c>
      <c r="B601" s="8">
        <f t="shared" si="55"/>
        <v>24.111051870228348</v>
      </c>
      <c r="C601" s="13">
        <f t="shared" si="54"/>
        <v>-0.016522904678623718</v>
      </c>
      <c r="D601" s="10">
        <f t="shared" si="56"/>
        <v>0.007103570369141754</v>
      </c>
      <c r="E601" s="19"/>
      <c r="V601" s="14">
        <f t="shared" si="57"/>
        <v>5.046071198934871E-05</v>
      </c>
      <c r="W601" s="37">
        <f t="shared" si="58"/>
        <v>0.016522904678623718</v>
      </c>
      <c r="X601" s="38">
        <f t="shared" si="59"/>
        <v>116.3</v>
      </c>
    </row>
    <row r="602" spans="1:24" ht="12.75">
      <c r="A602" s="4">
        <v>116.4</v>
      </c>
      <c r="B602" s="8">
        <f t="shared" si="55"/>
        <v>24.11646966256795</v>
      </c>
      <c r="C602" s="13">
        <f t="shared" si="54"/>
        <v>-0.011105112339020451</v>
      </c>
      <c r="D602" s="10">
        <f t="shared" si="56"/>
        <v>0.004770237259029403</v>
      </c>
      <c r="E602" s="19"/>
      <c r="V602" s="14">
        <f t="shared" si="57"/>
        <v>2.2755163507432354E-05</v>
      </c>
      <c r="W602" s="37">
        <f t="shared" si="58"/>
        <v>0.011105112339020451</v>
      </c>
      <c r="X602" s="38">
        <f t="shared" si="59"/>
        <v>116.4</v>
      </c>
    </row>
    <row r="603" spans="1:24" ht="12.75">
      <c r="A603" s="4">
        <v>116.5</v>
      </c>
      <c r="B603" s="8">
        <f t="shared" si="55"/>
        <v>24.121901955082564</v>
      </c>
      <c r="C603" s="13">
        <f t="shared" si="54"/>
        <v>-0.0056728198244080374</v>
      </c>
      <c r="D603" s="10">
        <f t="shared" si="56"/>
        <v>0.0024346866199176126</v>
      </c>
      <c r="E603" s="19"/>
      <c r="V603" s="14">
        <f t="shared" si="57"/>
        <v>5.927698937205849E-06</v>
      </c>
      <c r="W603" s="37">
        <f t="shared" si="58"/>
        <v>0.0056728198244080374</v>
      </c>
      <c r="X603" s="38">
        <f t="shared" si="59"/>
        <v>116.5</v>
      </c>
    </row>
    <row r="604" spans="1:24" ht="12.75">
      <c r="A604" s="4">
        <v>116.6</v>
      </c>
      <c r="B604" s="8">
        <f t="shared" si="55"/>
        <v>24.127348712948766</v>
      </c>
      <c r="C604" s="13">
        <f t="shared" si="54"/>
        <v>-0.0002260619582052925</v>
      </c>
      <c r="D604" s="10">
        <f t="shared" si="56"/>
        <v>9.693909013949079E-05</v>
      </c>
      <c r="E604" s="19"/>
      <c r="V604" s="14">
        <f t="shared" si="57"/>
        <v>9.39718719707232E-09</v>
      </c>
      <c r="W604" s="37">
        <f t="shared" si="58"/>
        <v>0.0002260619582052925</v>
      </c>
      <c r="X604" s="38">
        <f t="shared" si="59"/>
        <v>116.6</v>
      </c>
    </row>
    <row r="605" spans="1:24" ht="12.75">
      <c r="A605" s="4">
        <v>116.7</v>
      </c>
      <c r="B605" s="8">
        <f t="shared" si="55"/>
        <v>24.132809901468725</v>
      </c>
      <c r="C605" s="13">
        <f t="shared" si="54"/>
        <v>0.0052351265617538445</v>
      </c>
      <c r="D605" s="10">
        <f t="shared" si="56"/>
        <v>0.002242984816518357</v>
      </c>
      <c r="E605" s="19"/>
      <c r="V605" s="14">
        <f t="shared" si="57"/>
        <v>5.030980887131887E-06</v>
      </c>
      <c r="W605" s="37">
        <f t="shared" si="58"/>
        <v>-0.0052351265617538445</v>
      </c>
      <c r="X605" s="38">
        <f t="shared" si="59"/>
        <v>116.7</v>
      </c>
    </row>
    <row r="606" spans="1:24" ht="12.75">
      <c r="A606" s="4">
        <v>116.8</v>
      </c>
      <c r="B606" s="8">
        <f t="shared" si="55"/>
        <v>24.1382854860697</v>
      </c>
      <c r="C606" s="13">
        <f t="shared" si="54"/>
        <v>0.010710711162730036</v>
      </c>
      <c r="D606" s="10">
        <f t="shared" si="56"/>
        <v>0.0045850647100727894</v>
      </c>
      <c r="E606" s="19"/>
      <c r="V606" s="14">
        <f t="shared" si="57"/>
        <v>2.1022818395554873E-05</v>
      </c>
      <c r="W606" s="37">
        <f t="shared" si="58"/>
        <v>-0.010710711162730036</v>
      </c>
      <c r="X606" s="38">
        <f t="shared" si="59"/>
        <v>116.8</v>
      </c>
    </row>
    <row r="607" spans="1:24" ht="12.75">
      <c r="A607" s="4">
        <v>116.9</v>
      </c>
      <c r="B607" s="8">
        <f t="shared" si="55"/>
        <v>24.14377543230354</v>
      </c>
      <c r="C607" s="13">
        <f t="shared" si="54"/>
        <v>0.016200657396566953</v>
      </c>
      <c r="D607" s="10">
        <f t="shared" si="56"/>
        <v>0.006929280323595788</v>
      </c>
      <c r="E607" s="19"/>
      <c r="V607" s="14">
        <f t="shared" si="57"/>
        <v>4.8014925802971745E-05</v>
      </c>
      <c r="W607" s="37">
        <f t="shared" si="58"/>
        <v>-0.016200657396566953</v>
      </c>
      <c r="X607" s="38">
        <f t="shared" si="59"/>
        <v>116.9</v>
      </c>
    </row>
    <row r="608" spans="1:24" ht="12.75">
      <c r="A608" s="4">
        <v>117</v>
      </c>
      <c r="B608" s="8">
        <f t="shared" si="55"/>
        <v>24.149279705845967</v>
      </c>
      <c r="C608" s="13">
        <f t="shared" si="54"/>
        <v>0.02170493093899495</v>
      </c>
      <c r="D608" s="10">
        <f t="shared" si="56"/>
        <v>0.009275611512391004</v>
      </c>
      <c r="E608" s="19"/>
      <c r="V608" s="14">
        <f t="shared" si="57"/>
        <v>8.603696892880053E-05</v>
      </c>
      <c r="W608" s="37">
        <f t="shared" si="58"/>
        <v>-0.02170493093899495</v>
      </c>
      <c r="X608" s="38">
        <f t="shared" si="59"/>
        <v>117</v>
      </c>
    </row>
    <row r="609" spans="1:24" ht="12.75">
      <c r="A609" s="4">
        <v>117.1</v>
      </c>
      <c r="B609" s="8">
        <f t="shared" si="55"/>
        <v>24.154798272496272</v>
      </c>
      <c r="C609" s="13">
        <f t="shared" si="54"/>
        <v>0.02722349758930065</v>
      </c>
      <c r="D609" s="10">
        <f t="shared" si="56"/>
        <v>0.011624038253330764</v>
      </c>
      <c r="E609" s="19"/>
      <c r="V609" s="14">
        <f t="shared" si="57"/>
        <v>0.0001351182653148969</v>
      </c>
      <c r="W609" s="37">
        <f t="shared" si="58"/>
        <v>-0.02722349758930065</v>
      </c>
      <c r="X609" s="38">
        <f t="shared" si="59"/>
        <v>117.1</v>
      </c>
    </row>
    <row r="610" spans="1:24" ht="12.75">
      <c r="A610" s="4">
        <v>117.2</v>
      </c>
      <c r="B610" s="8">
        <f t="shared" si="55"/>
        <v>24.16033109817658</v>
      </c>
      <c r="C610" s="13">
        <f t="shared" si="54"/>
        <v>0.03275632326960931</v>
      </c>
      <c r="D610" s="10">
        <f t="shared" si="56"/>
        <v>0.013974540644031275</v>
      </c>
      <c r="E610" s="19"/>
      <c r="V610" s="14">
        <f t="shared" si="57"/>
        <v>0.00019528778621168204</v>
      </c>
      <c r="W610" s="37">
        <f t="shared" si="58"/>
        <v>-0.03275632326960931</v>
      </c>
      <c r="X610" s="38">
        <f t="shared" si="59"/>
        <v>117.2</v>
      </c>
    </row>
    <row r="611" spans="1:24" ht="12.75">
      <c r="A611" s="4">
        <v>117.3</v>
      </c>
      <c r="B611" s="8">
        <f t="shared" si="55"/>
        <v>24.16587814893139</v>
      </c>
      <c r="C611" s="13">
        <f t="shared" si="54"/>
        <v>0.03830337402441941</v>
      </c>
      <c r="D611" s="10">
        <f t="shared" si="56"/>
        <v>0.016327098902139563</v>
      </c>
      <c r="E611" s="19"/>
      <c r="V611" s="14">
        <f t="shared" si="57"/>
        <v>0.0002665741585602469</v>
      </c>
      <c r="W611" s="37">
        <f t="shared" si="58"/>
        <v>-0.03830337402441941</v>
      </c>
      <c r="X611" s="38">
        <f t="shared" si="59"/>
        <v>117.3</v>
      </c>
    </row>
    <row r="612" spans="1:24" ht="12.75">
      <c r="A612" s="4">
        <v>117.4</v>
      </c>
      <c r="B612" s="8">
        <f t="shared" si="55"/>
        <v>24.171439390927095</v>
      </c>
      <c r="C612" s="13">
        <f t="shared" si="54"/>
        <v>0.04386461602012304</v>
      </c>
      <c r="D612" s="10">
        <f t="shared" si="56"/>
        <v>0.018681693364617988</v>
      </c>
      <c r="E612" s="19"/>
      <c r="V612" s="14">
        <f t="shared" si="57"/>
        <v>0.00034900566696961175</v>
      </c>
      <c r="W612" s="37">
        <f t="shared" si="58"/>
        <v>-0.04386461602012304</v>
      </c>
      <c r="X612" s="38">
        <f t="shared" si="59"/>
        <v>117.4</v>
      </c>
    </row>
    <row r="613" spans="1:24" ht="12.75">
      <c r="A613" s="4">
        <v>117.5</v>
      </c>
      <c r="B613" s="8">
        <f t="shared" si="55"/>
        <v>24.17701479045135</v>
      </c>
      <c r="C613" s="13">
        <f t="shared" si="54"/>
        <v>0.04944001554437705</v>
      </c>
      <c r="D613" s="10">
        <f t="shared" si="56"/>
        <v>0.021038304486968955</v>
      </c>
      <c r="E613" s="19"/>
      <c r="V613" s="14">
        <f t="shared" si="57"/>
        <v>0.0004426102556864181</v>
      </c>
      <c r="W613" s="37">
        <f t="shared" si="58"/>
        <v>-0.04944001554437705</v>
      </c>
      <c r="X613" s="38">
        <f t="shared" si="59"/>
        <v>117.5</v>
      </c>
    </row>
    <row r="614" spans="1:24" ht="12.75">
      <c r="A614" s="4">
        <v>117.6</v>
      </c>
      <c r="B614" s="8">
        <f t="shared" si="55"/>
        <v>24.18260431391266</v>
      </c>
      <c r="C614" s="13">
        <f t="shared" si="54"/>
        <v>0.05502953900568741</v>
      </c>
      <c r="D614" s="10">
        <f t="shared" si="56"/>
        <v>0.02339691284255417</v>
      </c>
      <c r="E614" s="19"/>
      <c r="V614" s="14">
        <f t="shared" si="57"/>
        <v>0.0005474155305620764</v>
      </c>
      <c r="W614" s="37">
        <f t="shared" si="58"/>
        <v>-0.05502953900568741</v>
      </c>
      <c r="X614" s="38">
        <f t="shared" si="59"/>
        <v>117.6</v>
      </c>
    </row>
    <row r="615" spans="1:24" ht="12.75">
      <c r="A615" s="4">
        <v>117.7</v>
      </c>
      <c r="B615" s="8">
        <f t="shared" si="55"/>
        <v>24.188207927839706</v>
      </c>
      <c r="C615" s="13">
        <f t="shared" si="54"/>
        <v>0.06063315293273419</v>
      </c>
      <c r="D615" s="10">
        <f t="shared" si="56"/>
        <v>0.025757499121807217</v>
      </c>
      <c r="E615" s="19"/>
      <c r="V615" s="14">
        <f t="shared" si="57"/>
        <v>0.0006634487610098996</v>
      </c>
      <c r="W615" s="37">
        <f t="shared" si="58"/>
        <v>-0.06063315293273419</v>
      </c>
      <c r="X615" s="38">
        <f t="shared" si="59"/>
        <v>117.7</v>
      </c>
    </row>
    <row r="616" spans="1:24" ht="12.75">
      <c r="A616" s="4">
        <v>117.8</v>
      </c>
      <c r="B616" s="8">
        <f t="shared" si="55"/>
        <v>24.193825598881002</v>
      </c>
      <c r="C616" s="13">
        <f t="shared" si="54"/>
        <v>0.06625082397403048</v>
      </c>
      <c r="D616" s="10">
        <f t="shared" si="56"/>
        <v>0.028120044131591887</v>
      </c>
      <c r="E616" s="19"/>
      <c r="V616" s="14">
        <f t="shared" si="57"/>
        <v>0.0007907368819626753</v>
      </c>
      <c r="W616" s="37">
        <f t="shared" si="58"/>
        <v>-0.06625082397403048</v>
      </c>
      <c r="X616" s="38">
        <f t="shared" si="59"/>
        <v>117.8</v>
      </c>
    </row>
    <row r="617" spans="1:24" ht="12.75">
      <c r="A617" s="4">
        <v>117.9</v>
      </c>
      <c r="B617" s="8">
        <f t="shared" si="55"/>
        <v>24.199457293804194</v>
      </c>
      <c r="C617" s="13">
        <f t="shared" si="54"/>
        <v>0.07188251889722252</v>
      </c>
      <c r="D617" s="10">
        <f t="shared" si="56"/>
        <v>0.030484528794411585</v>
      </c>
      <c r="E617" s="19"/>
      <c r="V617" s="14">
        <f t="shared" si="57"/>
        <v>0.000929306495817309</v>
      </c>
      <c r="W617" s="37">
        <f t="shared" si="58"/>
        <v>-0.07188251889722252</v>
      </c>
      <c r="X617" s="38">
        <f t="shared" si="59"/>
        <v>117.9</v>
      </c>
    </row>
    <row r="618" spans="1:24" ht="12.75">
      <c r="A618" s="4">
        <v>118</v>
      </c>
      <c r="B618" s="8">
        <f t="shared" si="55"/>
        <v>24.20510297949574</v>
      </c>
      <c r="C618" s="13">
        <f t="shared" si="54"/>
        <v>0.07752820458876997</v>
      </c>
      <c r="D618" s="10">
        <f t="shared" si="56"/>
        <v>0.03285093414778389</v>
      </c>
      <c r="E618" s="19"/>
      <c r="V618" s="14">
        <f t="shared" si="57"/>
        <v>0.0010791838743820334</v>
      </c>
      <c r="W618" s="37">
        <f t="shared" si="58"/>
        <v>-0.07752820458876997</v>
      </c>
      <c r="X618" s="38">
        <f t="shared" si="59"/>
        <v>118</v>
      </c>
    </row>
    <row r="619" spans="1:24" ht="12.75">
      <c r="A619" s="4">
        <v>118.1</v>
      </c>
      <c r="B619" s="8">
        <f t="shared" si="55"/>
        <v>24.210762622960225</v>
      </c>
      <c r="C619" s="13">
        <f t="shared" si="54"/>
        <v>0.08318784805325308</v>
      </c>
      <c r="D619" s="10">
        <f t="shared" si="56"/>
        <v>0.03521924134346024</v>
      </c>
      <c r="E619" s="19"/>
      <c r="V619" s="14">
        <f t="shared" si="57"/>
        <v>0.001240394960808899</v>
      </c>
      <c r="W619" s="37">
        <f t="shared" si="58"/>
        <v>-0.08318784805325308</v>
      </c>
      <c r="X619" s="38">
        <f t="shared" si="59"/>
        <v>118.1</v>
      </c>
    </row>
    <row r="620" spans="1:24" ht="12.75">
      <c r="A620" s="4">
        <v>118.2</v>
      </c>
      <c r="B620" s="8">
        <f t="shared" si="55"/>
        <v>24.216436191319932</v>
      </c>
      <c r="C620" s="13">
        <f t="shared" si="54"/>
        <v>0.08886141641296064</v>
      </c>
      <c r="D620" s="10">
        <f t="shared" si="56"/>
        <v>0.03758943164676846</v>
      </c>
      <c r="E620" s="19"/>
      <c r="V620" s="14">
        <f t="shared" si="57"/>
        <v>0.001412965371527078</v>
      </c>
      <c r="W620" s="37">
        <f t="shared" si="58"/>
        <v>-0.08886141641296064</v>
      </c>
      <c r="X620" s="38">
        <f t="shared" si="59"/>
        <v>118.2</v>
      </c>
    </row>
    <row r="621" spans="1:24" ht="12.75">
      <c r="A621" s="4">
        <v>118.3</v>
      </c>
      <c r="B621" s="8">
        <f t="shared" si="55"/>
        <v>24.222123651814343</v>
      </c>
      <c r="C621" s="13">
        <f t="shared" si="54"/>
        <v>0.09454887690737124</v>
      </c>
      <c r="D621" s="10">
        <f t="shared" si="56"/>
        <v>0.039961486435913456</v>
      </c>
      <c r="E621" s="19"/>
      <c r="V621" s="14">
        <f t="shared" si="57"/>
        <v>0.0015969203981676951</v>
      </c>
      <c r="W621" s="37">
        <f t="shared" si="58"/>
        <v>-0.09454887690737124</v>
      </c>
      <c r="X621" s="38">
        <f t="shared" si="59"/>
        <v>118.3</v>
      </c>
    </row>
    <row r="622" spans="1:24" ht="12.75">
      <c r="A622" s="4">
        <v>118.4</v>
      </c>
      <c r="B622" s="8">
        <f t="shared" si="55"/>
        <v>24.227824971799567</v>
      </c>
      <c r="C622" s="13">
        <f t="shared" si="54"/>
        <v>0.10025019689259551</v>
      </c>
      <c r="D622" s="10">
        <f t="shared" si="56"/>
        <v>0.04233538720126499</v>
      </c>
      <c r="E622" s="19"/>
      <c r="V622" s="14">
        <f t="shared" si="57"/>
        <v>0.0017922850094810319</v>
      </c>
      <c r="W622" s="37">
        <f t="shared" si="58"/>
        <v>-0.10025019689259551</v>
      </c>
      <c r="X622" s="38">
        <f t="shared" si="59"/>
        <v>118.4</v>
      </c>
    </row>
    <row r="623" spans="1:24" ht="12.75">
      <c r="A623" s="4">
        <v>118.5</v>
      </c>
      <c r="B623" s="8">
        <f t="shared" si="55"/>
        <v>24.233540118747936</v>
      </c>
      <c r="C623" s="13">
        <f t="shared" si="54"/>
        <v>0.10596534384096401</v>
      </c>
      <c r="D623" s="10">
        <f t="shared" si="56"/>
        <v>0.04471111554471055</v>
      </c>
      <c r="E623" s="19"/>
      <c r="V623" s="14">
        <f t="shared" si="57"/>
        <v>0.0019990838532524574</v>
      </c>
      <c r="W623" s="37">
        <f t="shared" si="58"/>
        <v>-0.10596534384096401</v>
      </c>
      <c r="X623" s="38">
        <f t="shared" si="59"/>
        <v>118.5</v>
      </c>
    </row>
    <row r="624" spans="1:24" ht="12.75">
      <c r="A624" s="4">
        <v>118.6</v>
      </c>
      <c r="B624" s="8">
        <f t="shared" si="55"/>
        <v>24.239269060247448</v>
      </c>
      <c r="C624" s="13">
        <f t="shared" si="54"/>
        <v>0.11169428534047654</v>
      </c>
      <c r="D624" s="10">
        <f t="shared" si="56"/>
        <v>0.04708865317895301</v>
      </c>
      <c r="E624" s="19"/>
      <c r="V624" s="14">
        <f t="shared" si="57"/>
        <v>0.0022173412582077215</v>
      </c>
      <c r="W624" s="37">
        <f t="shared" si="58"/>
        <v>-0.11169428534047654</v>
      </c>
      <c r="X624" s="38">
        <f t="shared" si="59"/>
        <v>118.6</v>
      </c>
    </row>
    <row r="625" spans="1:24" ht="12.75">
      <c r="A625" s="4">
        <v>118.7</v>
      </c>
      <c r="B625" s="8">
        <f t="shared" si="55"/>
        <v>24.245011764001248</v>
      </c>
      <c r="C625" s="13">
        <f t="shared" si="54"/>
        <v>0.11743698909427636</v>
      </c>
      <c r="D625" s="10">
        <f t="shared" si="56"/>
        <v>0.04946798192682239</v>
      </c>
      <c r="E625" s="19"/>
      <c r="V625" s="14">
        <f t="shared" si="57"/>
        <v>0.0024470812359124266</v>
      </c>
      <c r="W625" s="37">
        <f t="shared" si="58"/>
        <v>-0.11743698909427636</v>
      </c>
      <c r="X625" s="38">
        <f t="shared" si="59"/>
        <v>118.7</v>
      </c>
    </row>
    <row r="626" spans="1:24" ht="12.75">
      <c r="A626" s="4">
        <v>118.8</v>
      </c>
      <c r="B626" s="8">
        <f t="shared" si="55"/>
        <v>24.250768197827192</v>
      </c>
      <c r="C626" s="13">
        <f t="shared" si="54"/>
        <v>0.12319342292022029</v>
      </c>
      <c r="D626" s="10">
        <f t="shared" si="56"/>
        <v>0.051849083720631434</v>
      </c>
      <c r="E626" s="19"/>
      <c r="V626" s="14">
        <f t="shared" si="57"/>
        <v>0.0026883274826690474</v>
      </c>
      <c r="W626" s="37">
        <f t="shared" si="58"/>
        <v>-0.12319342292022029</v>
      </c>
      <c r="X626" s="38">
        <f t="shared" si="59"/>
        <v>118.8</v>
      </c>
    </row>
    <row r="627" spans="1:24" ht="12.75">
      <c r="A627" s="4">
        <v>118.9</v>
      </c>
      <c r="B627" s="8">
        <f t="shared" si="55"/>
        <v>24.256538329657307</v>
      </c>
      <c r="C627" s="13">
        <f t="shared" si="54"/>
        <v>0.12896355475033516</v>
      </c>
      <c r="D627" s="10">
        <f t="shared" si="56"/>
        <v>0.05423194060148661</v>
      </c>
      <c r="E627" s="19"/>
      <c r="V627" s="14">
        <f t="shared" si="57"/>
        <v>0.0029411033814031717</v>
      </c>
      <c r="W627" s="37">
        <f t="shared" si="58"/>
        <v>-0.12896355475033516</v>
      </c>
      <c r="X627" s="38">
        <f t="shared" si="59"/>
        <v>118.9</v>
      </c>
    </row>
    <row r="628" spans="1:24" ht="12.75">
      <c r="A628" s="4">
        <v>119</v>
      </c>
      <c r="B628" s="8">
        <f t="shared" si="55"/>
        <v>24.262322127537317</v>
      </c>
      <c r="C628" s="13">
        <f t="shared" si="54"/>
        <v>0.13474735263034532</v>
      </c>
      <c r="D628" s="10">
        <f t="shared" si="56"/>
        <v>0.05661653471863249</v>
      </c>
      <c r="E628" s="19"/>
      <c r="V628" s="14">
        <f t="shared" si="57"/>
        <v>0.003205432003546118</v>
      </c>
      <c r="W628" s="37">
        <f t="shared" si="58"/>
        <v>-0.13474735263034532</v>
      </c>
      <c r="X628" s="38">
        <f t="shared" si="59"/>
        <v>119</v>
      </c>
    </row>
    <row r="629" spans="1:24" ht="12.75">
      <c r="A629" s="4">
        <v>119.1</v>
      </c>
      <c r="B629" s="8">
        <f t="shared" si="55"/>
        <v>24.26811955962619</v>
      </c>
      <c r="C629" s="13">
        <f t="shared" si="54"/>
        <v>0.14054478471921783</v>
      </c>
      <c r="D629" s="10">
        <f t="shared" si="56"/>
        <v>0.05900284832880682</v>
      </c>
      <c r="E629" s="19"/>
      <c r="V629" s="14">
        <f t="shared" si="57"/>
        <v>0.0034813361109121816</v>
      </c>
      <c r="W629" s="37">
        <f t="shared" si="58"/>
        <v>-0.14054478471921783</v>
      </c>
      <c r="X629" s="38">
        <f t="shared" si="59"/>
        <v>119.1</v>
      </c>
    </row>
    <row r="630" spans="1:24" ht="12.75">
      <c r="A630" s="4">
        <v>119.2</v>
      </c>
      <c r="B630" s="8">
        <f t="shared" si="55"/>
        <v>24.273930594195576</v>
      </c>
      <c r="C630" s="13">
        <f t="shared" si="54"/>
        <v>0.14635581928860475</v>
      </c>
      <c r="D630" s="10">
        <f t="shared" si="56"/>
        <v>0.06139086379555568</v>
      </c>
      <c r="E630" s="19"/>
      <c r="V630" s="14">
        <f t="shared" si="57"/>
        <v>0.0037688381575644693</v>
      </c>
      <c r="W630" s="37">
        <f t="shared" si="58"/>
        <v>-0.14635581928860475</v>
      </c>
      <c r="X630" s="38">
        <f t="shared" si="59"/>
        <v>119.2</v>
      </c>
    </row>
    <row r="631" spans="1:24" ht="12.75">
      <c r="A631" s="4">
        <v>119.3</v>
      </c>
      <c r="B631" s="8">
        <f t="shared" si="55"/>
        <v>24.279755199629395</v>
      </c>
      <c r="C631" s="13">
        <f t="shared" si="54"/>
        <v>0.15218042472242388</v>
      </c>
      <c r="D631" s="10">
        <f t="shared" si="56"/>
        <v>0.06378056358861017</v>
      </c>
      <c r="E631" s="19"/>
      <c r="V631" s="14">
        <f t="shared" si="57"/>
        <v>0.004067960291680746</v>
      </c>
      <c r="W631" s="37">
        <f t="shared" si="58"/>
        <v>-0.15218042472242388</v>
      </c>
      <c r="X631" s="38">
        <f t="shared" si="59"/>
        <v>119.3</v>
      </c>
    </row>
    <row r="632" spans="1:24" ht="12.75">
      <c r="A632" s="4">
        <v>119.4</v>
      </c>
      <c r="B632" s="8">
        <f t="shared" si="55"/>
        <v>24.285593344423372</v>
      </c>
      <c r="C632" s="13">
        <f t="shared" si="54"/>
        <v>0.15801856951640048</v>
      </c>
      <c r="D632" s="10">
        <f t="shared" si="56"/>
        <v>0.06617193028324977</v>
      </c>
      <c r="E632" s="19"/>
      <c r="V632" s="14">
        <f t="shared" si="57"/>
        <v>0.004378724357411269</v>
      </c>
      <c r="W632" s="37">
        <f t="shared" si="58"/>
        <v>-0.15801856951640048</v>
      </c>
      <c r="X632" s="38">
        <f t="shared" si="59"/>
        <v>119.4</v>
      </c>
    </row>
    <row r="633" spans="1:24" ht="12.75">
      <c r="A633" s="4">
        <v>119.5</v>
      </c>
      <c r="B633" s="8">
        <f t="shared" si="55"/>
        <v>24.291444997184445</v>
      </c>
      <c r="C633" s="13">
        <f t="shared" si="54"/>
        <v>0.16387022227747394</v>
      </c>
      <c r="D633" s="10">
        <f t="shared" si="56"/>
        <v>0.06856494655961252</v>
      </c>
      <c r="E633" s="19"/>
      <c r="V633" s="14">
        <f t="shared" si="57"/>
        <v>0.0047011518967225215</v>
      </c>
      <c r="W633" s="37">
        <f t="shared" si="58"/>
        <v>-0.16387022227747394</v>
      </c>
      <c r="X633" s="38">
        <f t="shared" si="59"/>
        <v>119.5</v>
      </c>
    </row>
    <row r="634" spans="1:24" ht="12.75">
      <c r="A634" s="4">
        <v>119.6</v>
      </c>
      <c r="B634" s="8">
        <f t="shared" si="55"/>
        <v>24.29731012663047</v>
      </c>
      <c r="C634" s="13">
        <f t="shared" si="54"/>
        <v>0.1697353517234994</v>
      </c>
      <c r="D634" s="10">
        <f t="shared" si="56"/>
        <v>0.07095959520213187</v>
      </c>
      <c r="E634" s="19"/>
      <c r="V634" s="14">
        <f t="shared" si="57"/>
        <v>0.005035264151250416</v>
      </c>
      <c r="W634" s="37">
        <f t="shared" si="58"/>
        <v>-0.1697353517234994</v>
      </c>
      <c r="X634" s="38">
        <f t="shared" si="59"/>
        <v>119.6</v>
      </c>
    </row>
    <row r="635" spans="1:24" ht="12.75">
      <c r="A635" s="4">
        <v>119.7</v>
      </c>
      <c r="B635" s="8">
        <f t="shared" si="55"/>
        <v>24.303188701589562</v>
      </c>
      <c r="C635" s="13">
        <f t="shared" si="54"/>
        <v>0.17561392668259046</v>
      </c>
      <c r="D635" s="10">
        <f t="shared" si="56"/>
        <v>0.07335585909882643</v>
      </c>
      <c r="E635" s="19"/>
      <c r="V635" s="14">
        <f t="shared" si="57"/>
        <v>0.005381082064126876</v>
      </c>
      <c r="W635" s="37">
        <f t="shared" si="58"/>
        <v>-0.17561392668259046</v>
      </c>
      <c r="X635" s="38">
        <f t="shared" si="59"/>
        <v>119.7</v>
      </c>
    </row>
    <row r="636" spans="1:24" ht="12.75">
      <c r="A636" s="4">
        <v>119.8</v>
      </c>
      <c r="B636" s="8">
        <f t="shared" si="55"/>
        <v>24.309080690999743</v>
      </c>
      <c r="C636" s="13">
        <f t="shared" si="54"/>
        <v>0.181505916092771</v>
      </c>
      <c r="D636" s="10">
        <f t="shared" si="56"/>
        <v>0.07575372124072245</v>
      </c>
      <c r="E636" s="19"/>
      <c r="V636" s="14">
        <f t="shared" si="57"/>
        <v>0.005738626281817084</v>
      </c>
      <c r="W636" s="37">
        <f t="shared" si="58"/>
        <v>-0.181505916092771</v>
      </c>
      <c r="X636" s="38">
        <f t="shared" si="59"/>
        <v>119.8</v>
      </c>
    </row>
    <row r="637" spans="1:24" ht="12.75">
      <c r="A637" s="4">
        <v>119.9</v>
      </c>
      <c r="B637" s="8">
        <f t="shared" si="55"/>
        <v>24.314986063908467</v>
      </c>
      <c r="C637" s="13">
        <f t="shared" si="54"/>
        <v>0.18741128900149562</v>
      </c>
      <c r="D637" s="10">
        <f t="shared" si="56"/>
        <v>0.07815316472122419</v>
      </c>
      <c r="E637" s="19"/>
      <c r="V637" s="14">
        <f t="shared" si="57"/>
        <v>0.006107917155942801</v>
      </c>
      <c r="W637" s="37">
        <f t="shared" si="58"/>
        <v>-0.18741128900149562</v>
      </c>
      <c r="X637" s="38">
        <f t="shared" si="59"/>
        <v>119.9</v>
      </c>
    </row>
    <row r="638" spans="1:24" ht="12.75">
      <c r="A638" s="4">
        <v>120</v>
      </c>
      <c r="B638" s="8">
        <f t="shared" si="55"/>
        <v>24.320904789472085</v>
      </c>
      <c r="C638" s="13">
        <f t="shared" si="54"/>
        <v>0.19333001456511312</v>
      </c>
      <c r="D638" s="10">
        <f t="shared" si="56"/>
        <v>0.0805541727354638</v>
      </c>
      <c r="E638" s="19"/>
      <c r="V638" s="14">
        <f t="shared" si="57"/>
        <v>0.006488974745094939</v>
      </c>
      <c r="W638" s="37">
        <f t="shared" si="58"/>
        <v>-0.19333001456511312</v>
      </c>
      <c r="X638" s="38">
        <f t="shared" si="59"/>
        <v>120</v>
      </c>
    </row>
    <row r="639" spans="1:24" ht="12.75">
      <c r="A639" s="4">
        <v>120.1</v>
      </c>
      <c r="B639" s="8">
        <f t="shared" si="55"/>
        <v>24.32683683695551</v>
      </c>
      <c r="C639" s="13">
        <f t="shared" si="54"/>
        <v>0.1992620620485397</v>
      </c>
      <c r="D639" s="10">
        <f t="shared" si="56"/>
        <v>0.08295672857974176</v>
      </c>
      <c r="E639" s="19"/>
      <c r="V639" s="14">
        <f t="shared" si="57"/>
        <v>0.006881818816652944</v>
      </c>
      <c r="W639" s="37">
        <f t="shared" si="58"/>
        <v>-0.1992620620485397</v>
      </c>
      <c r="X639" s="38">
        <f t="shared" si="59"/>
        <v>120.1</v>
      </c>
    </row>
    <row r="640" spans="1:24" ht="12.75">
      <c r="A640" s="4">
        <v>120.2</v>
      </c>
      <c r="B640" s="8">
        <f t="shared" si="55"/>
        <v>24.332782175731587</v>
      </c>
      <c r="C640" s="13">
        <f t="shared" si="54"/>
        <v>0.20520740082461586</v>
      </c>
      <c r="D640" s="10">
        <f t="shared" si="56"/>
        <v>0.08536081565083854</v>
      </c>
      <c r="E640" s="19"/>
      <c r="V640" s="14">
        <f t="shared" si="57"/>
        <v>0.0072864688485764426</v>
      </c>
      <c r="W640" s="37">
        <f t="shared" si="58"/>
        <v>-0.20520740082461586</v>
      </c>
      <c r="X640" s="38">
        <f t="shared" si="59"/>
        <v>120.2</v>
      </c>
    </row>
    <row r="641" spans="1:24" ht="12.75">
      <c r="A641" s="4">
        <v>120.3</v>
      </c>
      <c r="B641" s="8">
        <f t="shared" si="55"/>
        <v>24.338740775280797</v>
      </c>
      <c r="C641" s="13">
        <f t="shared" si="54"/>
        <v>0.21116600037382582</v>
      </c>
      <c r="D641" s="10">
        <f t="shared" si="56"/>
        <v>0.08776641744548039</v>
      </c>
      <c r="E641" s="19"/>
      <c r="V641" s="14">
        <f t="shared" si="57"/>
        <v>0.007702944031214324</v>
      </c>
      <c r="W641" s="37">
        <f t="shared" si="58"/>
        <v>-0.21116600037382582</v>
      </c>
      <c r="X641" s="38">
        <f t="shared" si="59"/>
        <v>120.3</v>
      </c>
    </row>
    <row r="642" spans="1:24" ht="12.75">
      <c r="A642" s="4">
        <v>120.4</v>
      </c>
      <c r="B642" s="8">
        <f t="shared" si="55"/>
        <v>24.344712605190676</v>
      </c>
      <c r="C642" s="13">
        <f t="shared" si="54"/>
        <v>0.21713783028370415</v>
      </c>
      <c r="D642" s="10">
        <f t="shared" si="56"/>
        <v>0.0901735175596778</v>
      </c>
      <c r="E642" s="19"/>
      <c r="V642" s="14">
        <f t="shared" si="57"/>
        <v>0.008131263269085521</v>
      </c>
      <c r="W642" s="37">
        <f t="shared" si="58"/>
        <v>-0.21713783028370415</v>
      </c>
      <c r="X642" s="38">
        <f t="shared" si="59"/>
        <v>120.4</v>
      </c>
    </row>
    <row r="643" spans="1:24" ht="12.75">
      <c r="A643" s="4">
        <v>120.5</v>
      </c>
      <c r="B643" s="8">
        <f t="shared" si="55"/>
        <v>24.350697635155488</v>
      </c>
      <c r="C643" s="13">
        <f t="shared" si="54"/>
        <v>0.22312286024851602</v>
      </c>
      <c r="D643" s="10">
        <f t="shared" si="56"/>
        <v>0.09258209968818092</v>
      </c>
      <c r="E643" s="19"/>
      <c r="V643" s="14">
        <f t="shared" si="57"/>
        <v>0.008571445182672268</v>
      </c>
      <c r="W643" s="37">
        <f t="shared" si="58"/>
        <v>-0.22312286024851602</v>
      </c>
      <c r="X643" s="38">
        <f t="shared" si="59"/>
        <v>120.5</v>
      </c>
    </row>
    <row r="644" spans="1:24" ht="12.75">
      <c r="A644" s="4">
        <v>120.6</v>
      </c>
      <c r="B644" s="8">
        <f t="shared" si="55"/>
        <v>24.35669583497565</v>
      </c>
      <c r="C644" s="13">
        <f t="shared" si="54"/>
        <v>0.22912106006867816</v>
      </c>
      <c r="D644" s="10">
        <f t="shared" si="56"/>
        <v>0.09499214762383008</v>
      </c>
      <c r="E644" s="19"/>
      <c r="V644" s="14">
        <f t="shared" si="57"/>
        <v>0.009023508110187527</v>
      </c>
      <c r="W644" s="37">
        <f t="shared" si="58"/>
        <v>-0.22912106006867816</v>
      </c>
      <c r="X644" s="38">
        <f t="shared" si="59"/>
        <v>120.6</v>
      </c>
    </row>
    <row r="645" spans="1:24" ht="12.75">
      <c r="A645" s="4">
        <v>120.7</v>
      </c>
      <c r="B645" s="8">
        <f t="shared" si="55"/>
        <v>24.36270717455735</v>
      </c>
      <c r="C645" s="13">
        <f t="shared" si="54"/>
        <v>0.2351323996503787</v>
      </c>
      <c r="D645" s="10">
        <f t="shared" si="56"/>
        <v>0.097403645256992</v>
      </c>
      <c r="E645" s="19"/>
      <c r="V645" s="14">
        <f t="shared" si="57"/>
        <v>0.009487470109349938</v>
      </c>
      <c r="W645" s="37">
        <f t="shared" si="58"/>
        <v>-0.2351323996503787</v>
      </c>
      <c r="X645" s="38">
        <f t="shared" si="59"/>
        <v>120.7</v>
      </c>
    </row>
    <row r="646" spans="1:24" ht="12.75">
      <c r="A646" s="4">
        <v>120.8</v>
      </c>
      <c r="B646" s="8">
        <f t="shared" si="55"/>
        <v>24.368731623912126</v>
      </c>
      <c r="C646" s="13">
        <f t="shared" si="54"/>
        <v>0.24115684900515433</v>
      </c>
      <c r="D646" s="10">
        <f t="shared" si="56"/>
        <v>0.0998165765749811</v>
      </c>
      <c r="E646" s="19"/>
      <c r="V646" s="14">
        <f t="shared" si="57"/>
        <v>0.009963348959149064</v>
      </c>
      <c r="W646" s="37">
        <f t="shared" si="58"/>
        <v>-0.24115684900515433</v>
      </c>
      <c r="X646" s="38">
        <f t="shared" si="59"/>
        <v>120.8</v>
      </c>
    </row>
    <row r="647" spans="1:24" ht="12.75">
      <c r="A647" s="4">
        <v>120.9</v>
      </c>
      <c r="B647" s="8">
        <f t="shared" si="55"/>
        <v>24.374769153156315</v>
      </c>
      <c r="C647" s="13">
        <f t="shared" si="54"/>
        <v>0.24719437824934332</v>
      </c>
      <c r="D647" s="10">
        <f t="shared" si="56"/>
        <v>0.1022309256614323</v>
      </c>
      <c r="E647" s="19"/>
      <c r="V647" s="14">
        <f t="shared" si="57"/>
        <v>0.010451162161593296</v>
      </c>
      <c r="W647" s="37">
        <f t="shared" si="58"/>
        <v>-0.24719437824934332</v>
      </c>
      <c r="X647" s="38">
        <f t="shared" si="59"/>
        <v>120.9</v>
      </c>
    </row>
    <row r="648" spans="1:24" ht="12.75">
      <c r="A648" s="4">
        <v>121</v>
      </c>
      <c r="B648" s="8">
        <f t="shared" si="55"/>
        <v>24.380819732510762</v>
      </c>
      <c r="C648" s="13">
        <f aca="true" t="shared" si="60" ref="C648:C711">B648-$B$3</f>
        <v>0.2532449576037905</v>
      </c>
      <c r="D648" s="10">
        <f t="shared" si="56"/>
        <v>0.1046466766957812</v>
      </c>
      <c r="E648" s="19"/>
      <c r="V648" s="14">
        <f t="shared" si="57"/>
        <v>0.010950926943471356</v>
      </c>
      <c r="W648" s="37">
        <f t="shared" si="58"/>
        <v>-0.2532449576037905</v>
      </c>
      <c r="X648" s="38">
        <f t="shared" si="59"/>
        <v>121</v>
      </c>
    </row>
    <row r="649" spans="1:24" ht="12.75">
      <c r="A649" s="4">
        <v>121.1</v>
      </c>
      <c r="B649" s="8">
        <f aca="true" t="shared" si="61" ref="B649:B712">DEGREES(ASIN((A649^2+$A$3^2-$C$5^2)/(2*A649*$A$3)))</f>
        <v>24.386883332300265</v>
      </c>
      <c r="C649" s="13">
        <f t="shared" si="60"/>
        <v>0.25930855739329317</v>
      </c>
      <c r="D649" s="10">
        <f aca="true" t="shared" si="62" ref="D649:D712">ABS(50*C649)/A649</f>
        <v>0.10706381395263963</v>
      </c>
      <c r="E649" s="19"/>
      <c r="V649" s="14">
        <f aca="true" t="shared" si="63" ref="V649:V712">D649^2</f>
        <v>0.011462660258085431</v>
      </c>
      <c r="W649" s="37">
        <f aca="true" t="shared" si="64" ref="W649:W712">-C649</f>
        <v>-0.25930855739329317</v>
      </c>
      <c r="X649" s="38">
        <f aca="true" t="shared" si="65" ref="X649:X712">A649</f>
        <v>121.1</v>
      </c>
    </row>
    <row r="650" spans="1:24" ht="12.75">
      <c r="A650" s="4">
        <v>121.2</v>
      </c>
      <c r="B650" s="8">
        <f t="shared" si="61"/>
        <v>24.392959922953178</v>
      </c>
      <c r="C650" s="13">
        <f t="shared" si="60"/>
        <v>0.2653851480462066</v>
      </c>
      <c r="D650" s="10">
        <f t="shared" si="62"/>
        <v>0.10948232180124035</v>
      </c>
      <c r="E650" s="19"/>
      <c r="V650" s="14">
        <f t="shared" si="63"/>
        <v>0.011986378786990347</v>
      </c>
      <c r="W650" s="37">
        <f t="shared" si="64"/>
        <v>-0.2653851480462066</v>
      </c>
      <c r="X650" s="38">
        <f t="shared" si="65"/>
        <v>121.2</v>
      </c>
    </row>
    <row r="651" spans="1:24" ht="12.75">
      <c r="A651" s="4">
        <v>121.3</v>
      </c>
      <c r="B651" s="8">
        <f t="shared" si="61"/>
        <v>24.399049475000982</v>
      </c>
      <c r="C651" s="13">
        <f t="shared" si="60"/>
        <v>0.27147470009401076</v>
      </c>
      <c r="D651" s="10">
        <f t="shared" si="62"/>
        <v>0.11190218470486842</v>
      </c>
      <c r="E651" s="19"/>
      <c r="V651" s="14">
        <f t="shared" si="63"/>
        <v>0.012522098941722487</v>
      </c>
      <c r="W651" s="37">
        <f t="shared" si="64"/>
        <v>-0.27147470009401076</v>
      </c>
      <c r="X651" s="38">
        <f t="shared" si="65"/>
        <v>121.3</v>
      </c>
    </row>
    <row r="652" spans="1:24" ht="12.75">
      <c r="A652" s="4">
        <v>121.4</v>
      </c>
      <c r="B652" s="8">
        <f t="shared" si="61"/>
        <v>24.405151959077855</v>
      </c>
      <c r="C652" s="13">
        <f t="shared" si="60"/>
        <v>0.27757718417088384</v>
      </c>
      <c r="D652" s="10">
        <f t="shared" si="62"/>
        <v>0.11432338722029811</v>
      </c>
      <c r="E652" s="19"/>
      <c r="V652" s="14">
        <f t="shared" si="63"/>
        <v>0.013069836865522221</v>
      </c>
      <c r="W652" s="37">
        <f t="shared" si="64"/>
        <v>-0.27757718417088384</v>
      </c>
      <c r="X652" s="38">
        <f t="shared" si="65"/>
        <v>121.4</v>
      </c>
    </row>
    <row r="653" spans="1:24" ht="12.75">
      <c r="A653" s="4">
        <v>121.5</v>
      </c>
      <c r="B653" s="8">
        <f t="shared" si="61"/>
        <v>24.41126734592021</v>
      </c>
      <c r="C653" s="13">
        <f t="shared" si="60"/>
        <v>0.28369257101323697</v>
      </c>
      <c r="D653" s="10">
        <f t="shared" si="62"/>
        <v>0.11674591399721686</v>
      </c>
      <c r="E653" s="19"/>
      <c r="V653" s="14">
        <f t="shared" si="63"/>
        <v>0.013629608435045555</v>
      </c>
      <c r="W653" s="37">
        <f t="shared" si="64"/>
        <v>-0.28369257101323697</v>
      </c>
      <c r="X653" s="38">
        <f t="shared" si="65"/>
        <v>121.5</v>
      </c>
    </row>
    <row r="654" spans="1:24" ht="12.75">
      <c r="A654" s="4">
        <v>121.6</v>
      </c>
      <c r="B654" s="8">
        <f t="shared" si="61"/>
        <v>24.417395606366316</v>
      </c>
      <c r="C654" s="13">
        <f t="shared" si="60"/>
        <v>0.2898208314593447</v>
      </c>
      <c r="D654" s="10">
        <f t="shared" si="62"/>
        <v>0.11916974977769107</v>
      </c>
      <c r="E654" s="19"/>
      <c r="V654" s="14">
        <f t="shared" si="63"/>
        <v>0.0142014292620775</v>
      </c>
      <c r="W654" s="37">
        <f t="shared" si="64"/>
        <v>-0.2898208314593447</v>
      </c>
      <c r="X654" s="38">
        <f t="shared" si="65"/>
        <v>121.6</v>
      </c>
    </row>
    <row r="655" spans="1:24" ht="12.75">
      <c r="A655" s="4">
        <v>121.7</v>
      </c>
      <c r="B655" s="8">
        <f t="shared" si="61"/>
        <v>24.423536711355812</v>
      </c>
      <c r="C655" s="13">
        <f t="shared" si="60"/>
        <v>0.2959619364488404</v>
      </c>
      <c r="D655" s="10">
        <f t="shared" si="62"/>
        <v>0.12159487939557945</v>
      </c>
      <c r="E655" s="19"/>
      <c r="V655" s="14">
        <f t="shared" si="63"/>
        <v>0.014785314695225512</v>
      </c>
      <c r="W655" s="37">
        <f t="shared" si="64"/>
        <v>-0.2959619364488404</v>
      </c>
      <c r="X655" s="38">
        <f t="shared" si="65"/>
        <v>121.7</v>
      </c>
    </row>
    <row r="656" spans="1:24" ht="12.75">
      <c r="A656" s="4">
        <v>121.8</v>
      </c>
      <c r="B656" s="8">
        <f t="shared" si="61"/>
        <v>24.429690631929354</v>
      </c>
      <c r="C656" s="13">
        <f t="shared" si="60"/>
        <v>0.30211585702238253</v>
      </c>
      <c r="D656" s="10">
        <f t="shared" si="62"/>
        <v>0.1240212877760191</v>
      </c>
      <c r="E656" s="19"/>
      <c r="V656" s="14">
        <f t="shared" si="63"/>
        <v>0.015381279821622146</v>
      </c>
      <c r="W656" s="37">
        <f t="shared" si="64"/>
        <v>-0.30211585702238253</v>
      </c>
      <c r="X656" s="38">
        <f t="shared" si="65"/>
        <v>121.8</v>
      </c>
    </row>
    <row r="657" spans="1:24" ht="12.75">
      <c r="A657" s="4">
        <v>121.9</v>
      </c>
      <c r="B657" s="8">
        <f t="shared" si="61"/>
        <v>24.435857339228154</v>
      </c>
      <c r="C657" s="13">
        <f t="shared" si="60"/>
        <v>0.30828256432118195</v>
      </c>
      <c r="D657" s="10">
        <f t="shared" si="62"/>
        <v>0.12644895993485725</v>
      </c>
      <c r="E657" s="19"/>
      <c r="V657" s="14">
        <f t="shared" si="63"/>
        <v>0.015989339468607134</v>
      </c>
      <c r="W657" s="37">
        <f t="shared" si="64"/>
        <v>-0.30828256432118195</v>
      </c>
      <c r="X657" s="38">
        <f t="shared" si="65"/>
        <v>121.9</v>
      </c>
    </row>
    <row r="658" spans="1:24" ht="12.75">
      <c r="A658" s="4">
        <v>122</v>
      </c>
      <c r="B658" s="8">
        <f t="shared" si="61"/>
        <v>24.442036804493515</v>
      </c>
      <c r="C658" s="13">
        <f t="shared" si="60"/>
        <v>0.3144620295865437</v>
      </c>
      <c r="D658" s="10">
        <f t="shared" si="62"/>
        <v>0.12887788097809166</v>
      </c>
      <c r="E658" s="19"/>
      <c r="V658" s="14">
        <f t="shared" si="63"/>
        <v>0.016609508205403162</v>
      </c>
      <c r="W658" s="37">
        <f t="shared" si="64"/>
        <v>-0.3144620295865437</v>
      </c>
      <c r="X658" s="38">
        <f t="shared" si="65"/>
        <v>122</v>
      </c>
    </row>
    <row r="659" spans="1:24" ht="12.75">
      <c r="A659" s="4">
        <v>122.1</v>
      </c>
      <c r="B659" s="8">
        <f t="shared" si="61"/>
        <v>24.448228999066558</v>
      </c>
      <c r="C659" s="13">
        <f t="shared" si="60"/>
        <v>0.3206542241595862</v>
      </c>
      <c r="D659" s="10">
        <f t="shared" si="62"/>
        <v>0.13130803610138667</v>
      </c>
      <c r="E659" s="19"/>
      <c r="V659" s="14">
        <f t="shared" si="63"/>
        <v>0.017241800344803063</v>
      </c>
      <c r="W659" s="37">
        <f t="shared" si="64"/>
        <v>-0.3206542241595862</v>
      </c>
      <c r="X659" s="38">
        <f t="shared" si="65"/>
        <v>122.1</v>
      </c>
    </row>
    <row r="660" spans="1:24" ht="12.75">
      <c r="A660" s="4">
        <v>122.2</v>
      </c>
      <c r="B660" s="8">
        <f t="shared" si="61"/>
        <v>24.454433894387627</v>
      </c>
      <c r="C660" s="13">
        <f t="shared" si="60"/>
        <v>0.3268591194806554</v>
      </c>
      <c r="D660" s="10">
        <f t="shared" si="62"/>
        <v>0.1337394105894662</v>
      </c>
      <c r="E660" s="19"/>
      <c r="V660" s="14">
        <f t="shared" si="63"/>
        <v>0.017886229944817825</v>
      </c>
      <c r="W660" s="37">
        <f t="shared" si="64"/>
        <v>-0.3268591194806554</v>
      </c>
      <c r="X660" s="38">
        <f t="shared" si="65"/>
        <v>122.2</v>
      </c>
    </row>
    <row r="661" spans="1:24" ht="12.75">
      <c r="A661" s="4">
        <v>122.3</v>
      </c>
      <c r="B661" s="8">
        <f t="shared" si="61"/>
        <v>24.46065146199599</v>
      </c>
      <c r="C661" s="13">
        <f t="shared" si="60"/>
        <v>0.3330766870890187</v>
      </c>
      <c r="D661" s="10">
        <f t="shared" si="62"/>
        <v>0.13617198981562498</v>
      </c>
      <c r="E661" s="19"/>
      <c r="V661" s="14">
        <f t="shared" si="63"/>
        <v>0.01854281081034667</v>
      </c>
      <c r="W661" s="37">
        <f t="shared" si="64"/>
        <v>-0.3330766870890187</v>
      </c>
      <c r="X661" s="38">
        <f t="shared" si="65"/>
        <v>122.3</v>
      </c>
    </row>
    <row r="662" spans="1:24" ht="12.75">
      <c r="A662" s="4">
        <v>122.4</v>
      </c>
      <c r="B662" s="8">
        <f t="shared" si="61"/>
        <v>24.46688167352941</v>
      </c>
      <c r="C662" s="13">
        <f t="shared" si="60"/>
        <v>0.33930689862243923</v>
      </c>
      <c r="D662" s="10">
        <f t="shared" si="62"/>
        <v>0.13860575924119248</v>
      </c>
      <c r="E662" s="19"/>
      <c r="V662" s="14">
        <f t="shared" si="63"/>
        <v>0.019211556494827413</v>
      </c>
      <c r="W662" s="37">
        <f t="shared" si="64"/>
        <v>-0.33930689862243923</v>
      </c>
      <c r="X662" s="38">
        <f t="shared" si="65"/>
        <v>122.4</v>
      </c>
    </row>
    <row r="663" spans="1:24" ht="12.75">
      <c r="A663" s="4">
        <v>122.5</v>
      </c>
      <c r="B663" s="8">
        <f t="shared" si="61"/>
        <v>24.473124500723706</v>
      </c>
      <c r="C663" s="13">
        <f t="shared" si="60"/>
        <v>0.3455497258167348</v>
      </c>
      <c r="D663" s="10">
        <f t="shared" si="62"/>
        <v>0.1410407044149938</v>
      </c>
      <c r="E663" s="19"/>
      <c r="V663" s="14">
        <f t="shared" si="63"/>
        <v>0.019892480301877652</v>
      </c>
      <c r="W663" s="37">
        <f t="shared" si="64"/>
        <v>-0.3455497258167348</v>
      </c>
      <c r="X663" s="38">
        <f t="shared" si="65"/>
        <v>122.5</v>
      </c>
    </row>
    <row r="664" spans="1:24" ht="12.75">
      <c r="A664" s="4">
        <v>122.6</v>
      </c>
      <c r="B664" s="8">
        <f t="shared" si="61"/>
        <v>24.47937991541242</v>
      </c>
      <c r="C664" s="13">
        <f t="shared" si="60"/>
        <v>0.35180514050544787</v>
      </c>
      <c r="D664" s="10">
        <f t="shared" si="62"/>
        <v>0.14347681097285803</v>
      </c>
      <c r="E664" s="19"/>
      <c r="V664" s="14">
        <f t="shared" si="63"/>
        <v>0.020585595286941233</v>
      </c>
      <c r="W664" s="37">
        <f t="shared" si="64"/>
        <v>-0.35180514050544787</v>
      </c>
      <c r="X664" s="38">
        <f t="shared" si="65"/>
        <v>122.6</v>
      </c>
    </row>
    <row r="665" spans="1:24" ht="12.75">
      <c r="A665" s="4">
        <v>122.7</v>
      </c>
      <c r="B665" s="8">
        <f t="shared" si="61"/>
        <v>24.48564788952626</v>
      </c>
      <c r="C665" s="13">
        <f t="shared" si="60"/>
        <v>0.3580731146192875</v>
      </c>
      <c r="D665" s="10">
        <f t="shared" si="62"/>
        <v>0.14591406463703646</v>
      </c>
      <c r="E665" s="19"/>
      <c r="V665" s="14">
        <f t="shared" si="63"/>
        <v>0.021290914258901256</v>
      </c>
      <c r="W665" s="37">
        <f t="shared" si="64"/>
        <v>-0.3580731146192875</v>
      </c>
      <c r="X665" s="38">
        <f t="shared" si="65"/>
        <v>122.7</v>
      </c>
    </row>
    <row r="666" spans="1:24" ht="12.75">
      <c r="A666" s="4">
        <v>122.8</v>
      </c>
      <c r="B666" s="8">
        <f t="shared" si="61"/>
        <v>24.491928395092895</v>
      </c>
      <c r="C666" s="13">
        <f t="shared" si="60"/>
        <v>0.36435362018592343</v>
      </c>
      <c r="D666" s="10">
        <f t="shared" si="62"/>
        <v>0.14835245121576687</v>
      </c>
      <c r="E666" s="19"/>
      <c r="V666" s="14">
        <f t="shared" si="63"/>
        <v>0.02200844978172649</v>
      </c>
      <c r="W666" s="37">
        <f t="shared" si="64"/>
        <v>-0.36435362018592343</v>
      </c>
      <c r="X666" s="38">
        <f t="shared" si="65"/>
        <v>122.8</v>
      </c>
    </row>
    <row r="667" spans="1:24" ht="12.75">
      <c r="A667" s="4">
        <v>122.9</v>
      </c>
      <c r="B667" s="8">
        <f t="shared" si="61"/>
        <v>24.49822140423639</v>
      </c>
      <c r="C667" s="13">
        <f t="shared" si="60"/>
        <v>0.3706466293294177</v>
      </c>
      <c r="D667" s="10">
        <f t="shared" si="62"/>
        <v>0.15079195660269232</v>
      </c>
      <c r="E667" s="19"/>
      <c r="V667" s="14">
        <f t="shared" si="63"/>
        <v>0.022738214176068243</v>
      </c>
      <c r="W667" s="37">
        <f t="shared" si="64"/>
        <v>-0.3706466293294177</v>
      </c>
      <c r="X667" s="38">
        <f t="shared" si="65"/>
        <v>122.9</v>
      </c>
    </row>
    <row r="668" spans="1:24" ht="12.75">
      <c r="A668" s="4">
        <v>123</v>
      </c>
      <c r="B668" s="8">
        <f t="shared" si="61"/>
        <v>24.504526889176915</v>
      </c>
      <c r="C668" s="13">
        <f t="shared" si="60"/>
        <v>0.3769521142699439</v>
      </c>
      <c r="D668" s="10">
        <f t="shared" si="62"/>
        <v>0.15323256677639996</v>
      </c>
      <c r="E668" s="19"/>
      <c r="V668" s="14">
        <f t="shared" si="63"/>
        <v>0.02348021952088387</v>
      </c>
      <c r="W668" s="37">
        <f t="shared" si="64"/>
        <v>-0.3769521142699439</v>
      </c>
      <c r="X668" s="38">
        <f t="shared" si="65"/>
        <v>123</v>
      </c>
    </row>
    <row r="669" spans="1:24" ht="12.75">
      <c r="A669" s="4">
        <v>123.1</v>
      </c>
      <c r="B669" s="8">
        <f t="shared" si="61"/>
        <v>24.510844822230286</v>
      </c>
      <c r="C669" s="13">
        <f t="shared" si="60"/>
        <v>0.3832700473233146</v>
      </c>
      <c r="D669" s="10">
        <f t="shared" si="62"/>
        <v>0.15567426779988408</v>
      </c>
      <c r="E669" s="19"/>
      <c r="V669" s="14">
        <f t="shared" si="63"/>
        <v>0.024234477655030024</v>
      </c>
      <c r="W669" s="37">
        <f t="shared" si="64"/>
        <v>-0.3832700473233146</v>
      </c>
      <c r="X669" s="38">
        <f t="shared" si="65"/>
        <v>123.1</v>
      </c>
    </row>
    <row r="670" spans="1:24" ht="12.75">
      <c r="A670" s="4">
        <v>123.2</v>
      </c>
      <c r="B670" s="8">
        <f t="shared" si="61"/>
        <v>24.517175175807598</v>
      </c>
      <c r="C670" s="13">
        <f t="shared" si="60"/>
        <v>0.3896004009006262</v>
      </c>
      <c r="D670" s="10">
        <f t="shared" si="62"/>
        <v>0.15811704582005934</v>
      </c>
      <c r="E670" s="19"/>
      <c r="V670" s="14">
        <f t="shared" si="63"/>
        <v>0.025001000178862743</v>
      </c>
      <c r="W670" s="37">
        <f t="shared" si="64"/>
        <v>-0.3896004009006262</v>
      </c>
      <c r="X670" s="38">
        <f t="shared" si="65"/>
        <v>123.2</v>
      </c>
    </row>
    <row r="671" spans="1:24" ht="12.75">
      <c r="A671" s="4">
        <v>123.3</v>
      </c>
      <c r="B671" s="8">
        <f t="shared" si="61"/>
        <v>24.523517922414825</v>
      </c>
      <c r="C671" s="13">
        <f t="shared" si="60"/>
        <v>0.39594314750785387</v>
      </c>
      <c r="D671" s="10">
        <f t="shared" si="62"/>
        <v>0.16056088706725624</v>
      </c>
      <c r="E671" s="19"/>
      <c r="V671" s="14">
        <f t="shared" si="63"/>
        <v>0.02577979845582421</v>
      </c>
      <c r="W671" s="37">
        <f t="shared" si="64"/>
        <v>-0.39594314750785387</v>
      </c>
      <c r="X671" s="38">
        <f t="shared" si="65"/>
        <v>123.3</v>
      </c>
    </row>
    <row r="672" spans="1:24" ht="12.75">
      <c r="A672" s="4">
        <v>123.4</v>
      </c>
      <c r="B672" s="8">
        <f t="shared" si="61"/>
        <v>24.529873034652404</v>
      </c>
      <c r="C672" s="13">
        <f t="shared" si="60"/>
        <v>0.4022982597454323</v>
      </c>
      <c r="D672" s="10">
        <f t="shared" si="62"/>
        <v>0.16300577785471326</v>
      </c>
      <c r="E672" s="19"/>
      <c r="V672" s="14">
        <f t="shared" si="63"/>
        <v>0.02657088361402013</v>
      </c>
      <c r="W672" s="37">
        <f t="shared" si="64"/>
        <v>-0.4022982597454323</v>
      </c>
      <c r="X672" s="38">
        <f t="shared" si="65"/>
        <v>123.4</v>
      </c>
    </row>
    <row r="673" spans="1:24" ht="12.75">
      <c r="A673" s="4">
        <v>123.5</v>
      </c>
      <c r="B673" s="8">
        <f t="shared" si="61"/>
        <v>24.536240485214908</v>
      </c>
      <c r="C673" s="13">
        <f t="shared" si="60"/>
        <v>0.4086657103079361</v>
      </c>
      <c r="D673" s="10">
        <f t="shared" si="62"/>
        <v>0.16545170457811179</v>
      </c>
      <c r="E673" s="19"/>
      <c r="V673" s="14">
        <f t="shared" si="63"/>
        <v>0.027374266547802777</v>
      </c>
      <c r="W673" s="37">
        <f t="shared" si="64"/>
        <v>-0.4086657103079361</v>
      </c>
      <c r="X673" s="38">
        <f t="shared" si="65"/>
        <v>123.5</v>
      </c>
    </row>
    <row r="674" spans="1:24" ht="12.75">
      <c r="A674" s="4">
        <v>123.6</v>
      </c>
      <c r="B674" s="8">
        <f t="shared" si="61"/>
        <v>24.542620246890625</v>
      </c>
      <c r="C674" s="13">
        <f t="shared" si="60"/>
        <v>0.41504547198365316</v>
      </c>
      <c r="D674" s="10">
        <f t="shared" si="62"/>
        <v>0.16789865371507007</v>
      </c>
      <c r="E674" s="19"/>
      <c r="V674" s="14">
        <f t="shared" si="63"/>
        <v>0.02818995791933301</v>
      </c>
      <c r="W674" s="37">
        <f t="shared" si="64"/>
        <v>-0.41504547198365316</v>
      </c>
      <c r="X674" s="38">
        <f t="shared" si="65"/>
        <v>123.6</v>
      </c>
    </row>
    <row r="675" spans="1:24" ht="12.75">
      <c r="A675" s="4">
        <v>123.7</v>
      </c>
      <c r="B675" s="8">
        <f t="shared" si="61"/>
        <v>24.549012292561144</v>
      </c>
      <c r="C675" s="13">
        <f t="shared" si="60"/>
        <v>0.4214375176541729</v>
      </c>
      <c r="D675" s="10">
        <f t="shared" si="62"/>
        <v>0.17034661182464547</v>
      </c>
      <c r="E675" s="19"/>
      <c r="V675" s="14">
        <f t="shared" si="63"/>
        <v>0.029017968160136444</v>
      </c>
      <c r="W675" s="37">
        <f t="shared" si="64"/>
        <v>-0.4214375176541729</v>
      </c>
      <c r="X675" s="38">
        <f t="shared" si="65"/>
        <v>123.7</v>
      </c>
    </row>
    <row r="676" spans="1:24" ht="12.75">
      <c r="A676" s="4">
        <v>123.8</v>
      </c>
      <c r="B676" s="8">
        <f t="shared" si="61"/>
        <v>24.55541659520102</v>
      </c>
      <c r="C676" s="13">
        <f t="shared" si="60"/>
        <v>0.4278418202940486</v>
      </c>
      <c r="D676" s="10">
        <f t="shared" si="62"/>
        <v>0.1727955655468694</v>
      </c>
      <c r="E676" s="19"/>
      <c r="V676" s="14">
        <f t="shared" si="63"/>
        <v>0.029858307472662438</v>
      </c>
      <c r="W676" s="37">
        <f t="shared" si="64"/>
        <v>-0.4278418202940486</v>
      </c>
      <c r="X676" s="38">
        <f t="shared" si="65"/>
        <v>123.8</v>
      </c>
    </row>
    <row r="677" spans="1:24" ht="12.75">
      <c r="A677" s="4">
        <v>123.9</v>
      </c>
      <c r="B677" s="8">
        <f t="shared" si="61"/>
        <v>24.561833127877374</v>
      </c>
      <c r="C677" s="13">
        <f t="shared" si="60"/>
        <v>0.43425835297040294</v>
      </c>
      <c r="D677" s="10">
        <f t="shared" si="62"/>
        <v>0.17524550160226107</v>
      </c>
      <c r="E677" s="19"/>
      <c r="V677" s="14">
        <f t="shared" si="63"/>
        <v>0.03071098583182809</v>
      </c>
      <c r="W677" s="37">
        <f t="shared" si="64"/>
        <v>-0.43425835297040294</v>
      </c>
      <c r="X677" s="38">
        <f t="shared" si="65"/>
        <v>123.9</v>
      </c>
    </row>
    <row r="678" spans="1:24" ht="12.75">
      <c r="A678" s="4">
        <v>124</v>
      </c>
      <c r="B678" s="8">
        <f t="shared" si="61"/>
        <v>24.568261863749477</v>
      </c>
      <c r="C678" s="13">
        <f t="shared" si="60"/>
        <v>0.4406870888425054</v>
      </c>
      <c r="D678" s="10">
        <f t="shared" si="62"/>
        <v>0.17769640679133283</v>
      </c>
      <c r="E678" s="19"/>
      <c r="V678" s="14">
        <f t="shared" si="63"/>
        <v>0.031576012986550835</v>
      </c>
      <c r="W678" s="37">
        <f t="shared" si="64"/>
        <v>-0.4406870888425054</v>
      </c>
      <c r="X678" s="38">
        <f t="shared" si="65"/>
        <v>124</v>
      </c>
    </row>
    <row r="679" spans="1:24" ht="12.75">
      <c r="A679" s="4">
        <v>124.1</v>
      </c>
      <c r="B679" s="8">
        <f t="shared" si="61"/>
        <v>24.574702776068484</v>
      </c>
      <c r="C679" s="13">
        <f t="shared" si="60"/>
        <v>0.44712800116151286</v>
      </c>
      <c r="D679" s="10">
        <f t="shared" si="62"/>
        <v>0.1801482679941631</v>
      </c>
      <c r="E679" s="19"/>
      <c r="V679" s="14">
        <f t="shared" si="63"/>
        <v>0.032453398461296815</v>
      </c>
      <c r="W679" s="37">
        <f t="shared" si="64"/>
        <v>-0.44712800116151286</v>
      </c>
      <c r="X679" s="38">
        <f t="shared" si="65"/>
        <v>124.1</v>
      </c>
    </row>
    <row r="680" spans="1:24" ht="12.75">
      <c r="A680" s="4">
        <v>124.2</v>
      </c>
      <c r="B680" s="8">
        <f t="shared" si="61"/>
        <v>24.5811558381769</v>
      </c>
      <c r="C680" s="13">
        <f t="shared" si="60"/>
        <v>0.45358106326992953</v>
      </c>
      <c r="D680" s="10">
        <f t="shared" si="62"/>
        <v>0.1826010721698589</v>
      </c>
      <c r="E680" s="19"/>
      <c r="V680" s="14">
        <f t="shared" si="63"/>
        <v>0.033343151557582024</v>
      </c>
      <c r="W680" s="37">
        <f t="shared" si="64"/>
        <v>-0.45358106326992953</v>
      </c>
      <c r="X680" s="38">
        <f t="shared" si="65"/>
        <v>124.2</v>
      </c>
    </row>
    <row r="681" spans="1:24" ht="12.75">
      <c r="A681" s="4">
        <v>124.3</v>
      </c>
      <c r="B681" s="8">
        <f t="shared" si="61"/>
        <v>24.587621023508323</v>
      </c>
      <c r="C681" s="13">
        <f t="shared" si="60"/>
        <v>0.46004624860135124</v>
      </c>
      <c r="D681" s="10">
        <f t="shared" si="62"/>
        <v>0.18505480635613486</v>
      </c>
      <c r="E681" s="19"/>
      <c r="V681" s="14">
        <f t="shared" si="63"/>
        <v>0.03424528135550657</v>
      </c>
      <c r="W681" s="37">
        <f t="shared" si="64"/>
        <v>-0.46004624860135124</v>
      </c>
      <c r="X681" s="38">
        <f t="shared" si="65"/>
        <v>124.3</v>
      </c>
    </row>
    <row r="682" spans="1:24" ht="12.75">
      <c r="A682" s="4">
        <v>124.4</v>
      </c>
      <c r="B682" s="8">
        <f t="shared" si="61"/>
        <v>24.59409830558708</v>
      </c>
      <c r="C682" s="13">
        <f t="shared" si="60"/>
        <v>0.4665235306801101</v>
      </c>
      <c r="D682" s="10">
        <f t="shared" si="62"/>
        <v>0.18750945766885455</v>
      </c>
      <c r="E682" s="19"/>
      <c r="V682" s="14">
        <f t="shared" si="63"/>
        <v>0.035159796715267956</v>
      </c>
      <c r="W682" s="37">
        <f t="shared" si="64"/>
        <v>-0.4665235306801101</v>
      </c>
      <c r="X682" s="38">
        <f t="shared" si="65"/>
        <v>124.4</v>
      </c>
    </row>
    <row r="683" spans="1:24" ht="12.75">
      <c r="A683" s="4">
        <v>124.5</v>
      </c>
      <c r="B683" s="8">
        <f t="shared" si="61"/>
        <v>24.600587658027738</v>
      </c>
      <c r="C683" s="13">
        <f t="shared" si="60"/>
        <v>0.4730128831207665</v>
      </c>
      <c r="D683" s="10">
        <f t="shared" si="62"/>
        <v>0.18996501330151266</v>
      </c>
      <c r="E683" s="19"/>
      <c r="V683" s="14">
        <f t="shared" si="63"/>
        <v>0.03608670627864388</v>
      </c>
      <c r="W683" s="37">
        <f t="shared" si="64"/>
        <v>-0.4730128831207665</v>
      </c>
      <c r="X683" s="38">
        <f t="shared" si="65"/>
        <v>124.5</v>
      </c>
    </row>
    <row r="684" spans="1:24" ht="12.75">
      <c r="A684" s="4">
        <v>124.6</v>
      </c>
      <c r="B684" s="8">
        <f t="shared" si="61"/>
        <v>24.6070890545349</v>
      </c>
      <c r="C684" s="13">
        <f t="shared" si="60"/>
        <v>0.4795142796279279</v>
      </c>
      <c r="D684" s="10">
        <f t="shared" si="62"/>
        <v>0.1924214605248507</v>
      </c>
      <c r="E684" s="19"/>
      <c r="V684" s="14">
        <f t="shared" si="63"/>
        <v>0.03702601847051668</v>
      </c>
      <c r="W684" s="37">
        <f t="shared" si="64"/>
        <v>-0.4795142796279279</v>
      </c>
      <c r="X684" s="38">
        <f t="shared" si="65"/>
        <v>124.6</v>
      </c>
    </row>
    <row r="685" spans="1:24" ht="12.75">
      <c r="A685" s="4">
        <v>124.7</v>
      </c>
      <c r="B685" s="8">
        <f t="shared" si="61"/>
        <v>24.61360246890269</v>
      </c>
      <c r="C685" s="13">
        <f t="shared" si="60"/>
        <v>0.48602769399571955</v>
      </c>
      <c r="D685" s="10">
        <f t="shared" si="62"/>
        <v>0.19487878668633501</v>
      </c>
      <c r="E685" s="19"/>
      <c r="V685" s="14">
        <f t="shared" si="63"/>
        <v>0.037977741500338065</v>
      </c>
      <c r="W685" s="37">
        <f t="shared" si="64"/>
        <v>-0.48602769399571955</v>
      </c>
      <c r="X685" s="38">
        <f t="shared" si="65"/>
        <v>124.7</v>
      </c>
    </row>
    <row r="686" spans="1:24" ht="12.75">
      <c r="A686" s="4">
        <v>124.8</v>
      </c>
      <c r="B686" s="8">
        <f t="shared" si="61"/>
        <v>24.62012787501447</v>
      </c>
      <c r="C686" s="13">
        <f t="shared" si="60"/>
        <v>0.4925531001075001</v>
      </c>
      <c r="D686" s="10">
        <f t="shared" si="62"/>
        <v>0.1973369792097356</v>
      </c>
      <c r="E686" s="19"/>
      <c r="V686" s="14">
        <f t="shared" si="63"/>
        <v>0.03894188336362363</v>
      </c>
      <c r="W686" s="37">
        <f t="shared" si="64"/>
        <v>-0.4925531001075001</v>
      </c>
      <c r="X686" s="38">
        <f t="shared" si="65"/>
        <v>124.8</v>
      </c>
    </row>
    <row r="687" spans="1:24" ht="12.75">
      <c r="A687" s="4">
        <v>124.9</v>
      </c>
      <c r="B687" s="8">
        <f t="shared" si="61"/>
        <v>24.626665246842474</v>
      </c>
      <c r="C687" s="13">
        <f t="shared" si="60"/>
        <v>0.49909047193550293</v>
      </c>
      <c r="D687" s="10">
        <f t="shared" si="62"/>
        <v>0.1997960255946769</v>
      </c>
      <c r="E687" s="19"/>
      <c r="V687" s="14">
        <f t="shared" si="63"/>
        <v>0.03991845184342879</v>
      </c>
      <c r="W687" s="37">
        <f t="shared" si="64"/>
        <v>-0.49909047193550293</v>
      </c>
      <c r="X687" s="38">
        <f t="shared" si="65"/>
        <v>124.9</v>
      </c>
    </row>
    <row r="688" spans="1:24" ht="12.75">
      <c r="A688" s="4">
        <v>125</v>
      </c>
      <c r="B688" s="8">
        <f t="shared" si="61"/>
        <v>24.63321455844741</v>
      </c>
      <c r="C688" s="13">
        <f t="shared" si="60"/>
        <v>0.5056397835404383</v>
      </c>
      <c r="D688" s="10">
        <f t="shared" si="62"/>
        <v>0.2022559134161753</v>
      </c>
      <c r="E688" s="19"/>
      <c r="V688" s="14">
        <f t="shared" si="63"/>
        <v>0.0409074545118114</v>
      </c>
      <c r="W688" s="37">
        <f t="shared" si="64"/>
        <v>-0.5056397835404383</v>
      </c>
      <c r="X688" s="38">
        <f t="shared" si="65"/>
        <v>125</v>
      </c>
    </row>
    <row r="689" spans="1:24" ht="12.75">
      <c r="A689" s="4">
        <v>125.1</v>
      </c>
      <c r="B689" s="8">
        <f t="shared" si="61"/>
        <v>24.639775783978173</v>
      </c>
      <c r="C689" s="13">
        <f t="shared" si="60"/>
        <v>0.5122010090712017</v>
      </c>
      <c r="D689" s="10">
        <f t="shared" si="62"/>
        <v>0.2047166303242213</v>
      </c>
      <c r="E689" s="19"/>
      <c r="V689" s="14">
        <f t="shared" si="63"/>
        <v>0.041908898731303885</v>
      </c>
      <c r="W689" s="37">
        <f t="shared" si="64"/>
        <v>-0.5122010090712017</v>
      </c>
      <c r="X689" s="38">
        <f t="shared" si="65"/>
        <v>125.1</v>
      </c>
    </row>
    <row r="690" spans="1:24" ht="12.75">
      <c r="A690" s="4">
        <v>125.2</v>
      </c>
      <c r="B690" s="8">
        <f t="shared" si="61"/>
        <v>24.646348897671363</v>
      </c>
      <c r="C690" s="13">
        <f t="shared" si="60"/>
        <v>0.5187741227643912</v>
      </c>
      <c r="D690" s="10">
        <f t="shared" si="62"/>
        <v>0.2071781640432872</v>
      </c>
      <c r="E690" s="19"/>
      <c r="V690" s="14">
        <f t="shared" si="63"/>
        <v>0.04292279165634722</v>
      </c>
      <c r="W690" s="37">
        <f t="shared" si="64"/>
        <v>-0.5187741227643912</v>
      </c>
      <c r="X690" s="38">
        <f t="shared" si="65"/>
        <v>125.2</v>
      </c>
    </row>
    <row r="691" spans="1:24" ht="12.75">
      <c r="A691" s="4">
        <v>125.3</v>
      </c>
      <c r="B691" s="8">
        <f t="shared" si="61"/>
        <v>24.652933873851076</v>
      </c>
      <c r="C691" s="13">
        <f t="shared" si="60"/>
        <v>0.5253590989441044</v>
      </c>
      <c r="D691" s="10">
        <f t="shared" si="62"/>
        <v>0.2096405023719491</v>
      </c>
      <c r="E691" s="19"/>
      <c r="V691" s="14">
        <f t="shared" si="63"/>
        <v>0.04394914023476319</v>
      </c>
      <c r="W691" s="37">
        <f t="shared" si="64"/>
        <v>-0.5253590989441044</v>
      </c>
      <c r="X691" s="38">
        <f t="shared" si="65"/>
        <v>125.3</v>
      </c>
    </row>
    <row r="692" spans="1:24" ht="12.75">
      <c r="A692" s="4">
        <v>125.4</v>
      </c>
      <c r="B692" s="8">
        <f t="shared" si="61"/>
        <v>24.659530686928424</v>
      </c>
      <c r="C692" s="13">
        <f t="shared" si="60"/>
        <v>0.5319559120214521</v>
      </c>
      <c r="D692" s="10">
        <f t="shared" si="62"/>
        <v>0.21210363318239717</v>
      </c>
      <c r="E692" s="19"/>
      <c r="V692" s="14">
        <f t="shared" si="63"/>
        <v>0.04498795120917289</v>
      </c>
      <c r="W692" s="37">
        <f t="shared" si="64"/>
        <v>-0.5319559120214521</v>
      </c>
      <c r="X692" s="38">
        <f t="shared" si="65"/>
        <v>125.4</v>
      </c>
    </row>
    <row r="693" spans="1:24" ht="12.75">
      <c r="A693" s="4">
        <v>125.5</v>
      </c>
      <c r="B693" s="8">
        <f t="shared" si="61"/>
        <v>24.6661393114013</v>
      </c>
      <c r="C693" s="13">
        <f t="shared" si="60"/>
        <v>0.5385645364943272</v>
      </c>
      <c r="D693" s="10">
        <f t="shared" si="62"/>
        <v>0.2145675444200507</v>
      </c>
      <c r="E693" s="19"/>
      <c r="V693" s="14">
        <f t="shared" si="63"/>
        <v>0.04603923111845042</v>
      </c>
      <c r="W693" s="37">
        <f t="shared" si="64"/>
        <v>-0.5385645364943272</v>
      </c>
      <c r="X693" s="38">
        <f t="shared" si="65"/>
        <v>125.5</v>
      </c>
    </row>
    <row r="694" spans="1:24" ht="12.75">
      <c r="A694" s="4">
        <v>125.6</v>
      </c>
      <c r="B694" s="8">
        <f t="shared" si="61"/>
        <v>24.672759721853932</v>
      </c>
      <c r="C694" s="13">
        <f t="shared" si="60"/>
        <v>0.5451849469469607</v>
      </c>
      <c r="D694" s="10">
        <f t="shared" si="62"/>
        <v>0.21703222410308948</v>
      </c>
      <c r="E694" s="19"/>
      <c r="V694" s="14">
        <f t="shared" si="63"/>
        <v>0.047102986299133655</v>
      </c>
      <c r="W694" s="37">
        <f t="shared" si="64"/>
        <v>-0.5451849469469607</v>
      </c>
      <c r="X694" s="38">
        <f t="shared" si="65"/>
        <v>125.6</v>
      </c>
    </row>
    <row r="695" spans="1:24" ht="12.75">
      <c r="A695" s="4">
        <v>125.7</v>
      </c>
      <c r="B695" s="8">
        <f t="shared" si="61"/>
        <v>24.679391892956566</v>
      </c>
      <c r="C695" s="13">
        <f t="shared" si="60"/>
        <v>0.5518171180495948</v>
      </c>
      <c r="D695" s="10">
        <f t="shared" si="62"/>
        <v>0.21949766032203452</v>
      </c>
      <c r="E695" s="19"/>
      <c r="V695" s="14">
        <f t="shared" si="63"/>
        <v>0.04817922288684725</v>
      </c>
      <c r="W695" s="37">
        <f t="shared" si="64"/>
        <v>-0.5518171180495948</v>
      </c>
      <c r="X695" s="38">
        <f t="shared" si="65"/>
        <v>125.7</v>
      </c>
    </row>
    <row r="696" spans="1:24" ht="12.75">
      <c r="A696" s="4">
        <v>125.8</v>
      </c>
      <c r="B696" s="8">
        <f t="shared" si="61"/>
        <v>24.686035799465145</v>
      </c>
      <c r="C696" s="13">
        <f t="shared" si="60"/>
        <v>0.5584610245581736</v>
      </c>
      <c r="D696" s="10">
        <f t="shared" si="62"/>
        <v>0.22196384123933768</v>
      </c>
      <c r="E696" s="19"/>
      <c r="V696" s="14">
        <f t="shared" si="63"/>
        <v>0.049267946817721904</v>
      </c>
      <c r="W696" s="37">
        <f t="shared" si="64"/>
        <v>-0.5584610245581736</v>
      </c>
      <c r="X696" s="38">
        <f t="shared" si="65"/>
        <v>125.8</v>
      </c>
    </row>
    <row r="697" spans="1:24" ht="12.75">
      <c r="A697" s="4">
        <v>125.9</v>
      </c>
      <c r="B697" s="8">
        <f t="shared" si="61"/>
        <v>24.692691416220903</v>
      </c>
      <c r="C697" s="13">
        <f t="shared" si="60"/>
        <v>0.5651166413139315</v>
      </c>
      <c r="D697" s="10">
        <f t="shared" si="62"/>
        <v>0.22443075508893226</v>
      </c>
      <c r="E697" s="19"/>
      <c r="V697" s="14">
        <f t="shared" si="63"/>
        <v>0.050369163829788295</v>
      </c>
      <c r="W697" s="37">
        <f t="shared" si="64"/>
        <v>-0.5651166413139315</v>
      </c>
      <c r="X697" s="38">
        <f t="shared" si="65"/>
        <v>125.9</v>
      </c>
    </row>
    <row r="698" spans="1:24" ht="12.75">
      <c r="A698" s="4">
        <v>126</v>
      </c>
      <c r="B698" s="8">
        <f t="shared" si="61"/>
        <v>24.699358718150098</v>
      </c>
      <c r="C698" s="13">
        <f t="shared" si="60"/>
        <v>0.5717839432431262</v>
      </c>
      <c r="D698" s="10">
        <f t="shared" si="62"/>
        <v>0.22689839017584373</v>
      </c>
      <c r="E698" s="19"/>
      <c r="V698" s="14">
        <f t="shared" si="63"/>
        <v>0.05148287946438942</v>
      </c>
      <c r="W698" s="37">
        <f t="shared" si="64"/>
        <v>-0.5717839432431262</v>
      </c>
      <c r="X698" s="38">
        <f t="shared" si="65"/>
        <v>126</v>
      </c>
    </row>
    <row r="699" spans="1:24" ht="12.75">
      <c r="A699" s="4">
        <v>126.1</v>
      </c>
      <c r="B699" s="8">
        <f t="shared" si="61"/>
        <v>24.706037680263645</v>
      </c>
      <c r="C699" s="13">
        <f t="shared" si="60"/>
        <v>0.5784629053566732</v>
      </c>
      <c r="D699" s="10">
        <f t="shared" si="62"/>
        <v>0.2293667348757626</v>
      </c>
      <c r="E699" s="19"/>
      <c r="V699" s="14">
        <f t="shared" si="63"/>
        <v>0.05260909906756837</v>
      </c>
      <c r="W699" s="37">
        <f t="shared" si="64"/>
        <v>-0.5784629053566732</v>
      </c>
      <c r="X699" s="38">
        <f t="shared" si="65"/>
        <v>126.1</v>
      </c>
    </row>
    <row r="700" spans="1:24" ht="12.75">
      <c r="A700" s="4">
        <v>126.2</v>
      </c>
      <c r="B700" s="8">
        <f t="shared" si="61"/>
        <v>24.712728277656712</v>
      </c>
      <c r="C700" s="13">
        <f t="shared" si="60"/>
        <v>0.5851535027497405</v>
      </c>
      <c r="D700" s="10">
        <f t="shared" si="62"/>
        <v>0.231835777634604</v>
      </c>
      <c r="E700" s="19"/>
      <c r="V700" s="14">
        <f t="shared" si="63"/>
        <v>0.053747827791441556</v>
      </c>
      <c r="W700" s="37">
        <f t="shared" si="64"/>
        <v>-0.5851535027497405</v>
      </c>
      <c r="X700" s="38">
        <f t="shared" si="65"/>
        <v>126.2</v>
      </c>
    </row>
    <row r="701" spans="1:24" ht="12.75">
      <c r="A701" s="4">
        <v>126.3</v>
      </c>
      <c r="B701" s="8">
        <f t="shared" si="61"/>
        <v>24.719430485508486</v>
      </c>
      <c r="C701" s="13">
        <f t="shared" si="60"/>
        <v>0.5918557106015143</v>
      </c>
      <c r="D701" s="10">
        <f t="shared" si="62"/>
        <v>0.2343055069681371</v>
      </c>
      <c r="E701" s="19"/>
      <c r="V701" s="14">
        <f t="shared" si="63"/>
        <v>0.05489907059559574</v>
      </c>
      <c r="W701" s="37">
        <f t="shared" si="64"/>
        <v>-0.5918557106015143</v>
      </c>
      <c r="X701" s="38">
        <f t="shared" si="65"/>
        <v>126.3</v>
      </c>
    </row>
    <row r="702" spans="1:24" ht="12.75">
      <c r="A702" s="4">
        <v>126.4</v>
      </c>
      <c r="B702" s="8">
        <f t="shared" si="61"/>
        <v>24.72614427908177</v>
      </c>
      <c r="C702" s="13">
        <f t="shared" si="60"/>
        <v>0.5985695041747974</v>
      </c>
      <c r="D702" s="10">
        <f t="shared" si="62"/>
        <v>0.23677591146154958</v>
      </c>
      <c r="E702" s="19"/>
      <c r="V702" s="14">
        <f t="shared" si="63"/>
        <v>0.05606283224844757</v>
      </c>
      <c r="W702" s="37">
        <f t="shared" si="64"/>
        <v>-0.5985695041747974</v>
      </c>
      <c r="X702" s="38">
        <f t="shared" si="65"/>
        <v>126.4</v>
      </c>
    </row>
    <row r="703" spans="1:24" ht="12.75">
      <c r="A703" s="4">
        <v>126.5</v>
      </c>
      <c r="B703" s="8">
        <f t="shared" si="61"/>
        <v>24.732869633722633</v>
      </c>
      <c r="C703" s="13">
        <f t="shared" si="60"/>
        <v>0.605294858815661</v>
      </c>
      <c r="D703" s="10">
        <f t="shared" si="62"/>
        <v>0.23924697976903597</v>
      </c>
      <c r="E703" s="19"/>
      <c r="V703" s="14">
        <f t="shared" si="63"/>
        <v>0.05723911732860551</v>
      </c>
      <c r="W703" s="37">
        <f t="shared" si="64"/>
        <v>-0.605294858815661</v>
      </c>
      <c r="X703" s="38">
        <f t="shared" si="65"/>
        <v>126.5</v>
      </c>
    </row>
    <row r="704" spans="1:24" ht="12.75">
      <c r="A704" s="4">
        <v>126.6</v>
      </c>
      <c r="B704" s="8">
        <f t="shared" si="61"/>
        <v>24.73960652486015</v>
      </c>
      <c r="C704" s="13">
        <f t="shared" si="60"/>
        <v>0.6120317499531787</v>
      </c>
      <c r="D704" s="10">
        <f t="shared" si="62"/>
        <v>0.2417187006134197</v>
      </c>
      <c r="E704" s="19"/>
      <c r="V704" s="14">
        <f t="shared" si="63"/>
        <v>0.05842793022624003</v>
      </c>
      <c r="W704" s="37">
        <f t="shared" si="64"/>
        <v>-0.6120317499531787</v>
      </c>
      <c r="X704" s="38">
        <f t="shared" si="65"/>
        <v>126.6</v>
      </c>
    </row>
    <row r="705" spans="1:24" ht="12.75">
      <c r="A705" s="4">
        <v>126.7</v>
      </c>
      <c r="B705" s="8">
        <f t="shared" si="61"/>
        <v>24.746354928006017</v>
      </c>
      <c r="C705" s="13">
        <f t="shared" si="60"/>
        <v>0.6187801530990455</v>
      </c>
      <c r="D705" s="10">
        <f t="shared" si="62"/>
        <v>0.24419106278573224</v>
      </c>
      <c r="E705" s="19"/>
      <c r="V705" s="14">
        <f t="shared" si="63"/>
        <v>0.059629275144425425</v>
      </c>
      <c r="W705" s="37">
        <f t="shared" si="64"/>
        <v>-0.6187801530990455</v>
      </c>
      <c r="X705" s="38">
        <f t="shared" si="65"/>
        <v>126.7</v>
      </c>
    </row>
    <row r="706" spans="1:24" ht="12.75">
      <c r="A706" s="4">
        <v>126.8</v>
      </c>
      <c r="B706" s="8">
        <f t="shared" si="61"/>
        <v>24.75311481875418</v>
      </c>
      <c r="C706" s="13">
        <f t="shared" si="60"/>
        <v>0.6255400438472094</v>
      </c>
      <c r="D706" s="10">
        <f t="shared" si="62"/>
        <v>0.24666405514479867</v>
      </c>
      <c r="E706" s="19"/>
      <c r="V706" s="14">
        <f t="shared" si="63"/>
        <v>0.060843156100476276</v>
      </c>
      <c r="W706" s="37">
        <f t="shared" si="64"/>
        <v>-0.6255400438472094</v>
      </c>
      <c r="X706" s="38">
        <f t="shared" si="65"/>
        <v>126.8</v>
      </c>
    </row>
    <row r="707" spans="1:24" ht="12.75">
      <c r="A707" s="4">
        <v>126.9</v>
      </c>
      <c r="B707" s="8">
        <f t="shared" si="61"/>
        <v>24.75988617278065</v>
      </c>
      <c r="C707" s="13">
        <f t="shared" si="60"/>
        <v>0.6323113978736785</v>
      </c>
      <c r="D707" s="10">
        <f t="shared" si="62"/>
        <v>0.2491376666168946</v>
      </c>
      <c r="E707" s="19"/>
      <c r="V707" s="14">
        <f t="shared" si="63"/>
        <v>0.06206957692731092</v>
      </c>
      <c r="W707" s="37">
        <f t="shared" si="64"/>
        <v>-0.6323113978736785</v>
      </c>
      <c r="X707" s="38">
        <f t="shared" si="65"/>
        <v>126.9</v>
      </c>
    </row>
    <row r="708" spans="1:24" ht="12.75">
      <c r="A708" s="4">
        <v>127</v>
      </c>
      <c r="B708" s="8">
        <f t="shared" si="61"/>
        <v>24.766668965842978</v>
      </c>
      <c r="C708" s="13">
        <f t="shared" si="60"/>
        <v>0.6390941909360066</v>
      </c>
      <c r="D708" s="10">
        <f t="shared" si="62"/>
        <v>0.2516118861952782</v>
      </c>
      <c r="E708" s="19"/>
      <c r="V708" s="14">
        <f t="shared" si="63"/>
        <v>0.06330854127474562</v>
      </c>
      <c r="W708" s="37">
        <f t="shared" si="64"/>
        <v>-0.6390941909360066</v>
      </c>
      <c r="X708" s="38">
        <f t="shared" si="65"/>
        <v>127</v>
      </c>
    </row>
    <row r="709" spans="1:24" ht="12.75">
      <c r="A709" s="4">
        <v>127.1</v>
      </c>
      <c r="B709" s="8">
        <f t="shared" si="61"/>
        <v>24.773463173780133</v>
      </c>
      <c r="C709" s="13">
        <f t="shared" si="60"/>
        <v>0.6458883988731614</v>
      </c>
      <c r="D709" s="10">
        <f t="shared" si="62"/>
        <v>0.2540867029398747</v>
      </c>
      <c r="E709" s="19"/>
      <c r="V709" s="14">
        <f t="shared" si="63"/>
        <v>0.06456005261085612</v>
      </c>
      <c r="W709" s="37">
        <f t="shared" si="64"/>
        <v>-0.6458883988731614</v>
      </c>
      <c r="X709" s="38">
        <f t="shared" si="65"/>
        <v>127.1</v>
      </c>
    </row>
    <row r="710" spans="1:24" ht="12.75">
      <c r="A710" s="4">
        <v>127.2</v>
      </c>
      <c r="B710" s="8">
        <f t="shared" si="61"/>
        <v>24.78026877251202</v>
      </c>
      <c r="C710" s="13">
        <f t="shared" si="60"/>
        <v>0.6526939976050485</v>
      </c>
      <c r="D710" s="10">
        <f t="shared" si="62"/>
        <v>0.25656210597682727</v>
      </c>
      <c r="E710" s="19"/>
      <c r="V710" s="14">
        <f t="shared" si="63"/>
        <v>0.06582411422326474</v>
      </c>
      <c r="W710" s="37">
        <f t="shared" si="64"/>
        <v>-0.6526939976050485</v>
      </c>
      <c r="X710" s="38">
        <f t="shared" si="65"/>
        <v>127.2</v>
      </c>
    </row>
    <row r="711" spans="1:24" ht="12.75">
      <c r="A711" s="4">
        <v>127.3</v>
      </c>
      <c r="B711" s="8">
        <f t="shared" si="61"/>
        <v>24.787085738039224</v>
      </c>
      <c r="C711" s="13">
        <f t="shared" si="60"/>
        <v>0.6595109631322522</v>
      </c>
      <c r="D711" s="10">
        <f t="shared" si="62"/>
        <v>0.2590380844981352</v>
      </c>
      <c r="E711" s="19"/>
      <c r="V711" s="14">
        <f t="shared" si="63"/>
        <v>0.06710072922046303</v>
      </c>
      <c r="W711" s="37">
        <f t="shared" si="64"/>
        <v>-0.6595109631322522</v>
      </c>
      <c r="X711" s="38">
        <f t="shared" si="65"/>
        <v>127.3</v>
      </c>
    </row>
    <row r="712" spans="1:24" ht="12.75">
      <c r="A712" s="4">
        <v>127.4</v>
      </c>
      <c r="B712" s="8">
        <f t="shared" si="61"/>
        <v>24.7939140464427</v>
      </c>
      <c r="C712" s="13">
        <f aca="true" t="shared" si="66" ref="C712:C775">B712-$B$3</f>
        <v>0.6663392715357297</v>
      </c>
      <c r="D712" s="10">
        <f t="shared" si="62"/>
        <v>0.2615146277612754</v>
      </c>
      <c r="E712" s="19"/>
      <c r="V712" s="14">
        <f t="shared" si="63"/>
        <v>0.06838990053311843</v>
      </c>
      <c r="W712" s="37">
        <f t="shared" si="64"/>
        <v>-0.6663392715357297</v>
      </c>
      <c r="X712" s="38">
        <f t="shared" si="65"/>
        <v>127.4</v>
      </c>
    </row>
    <row r="713" spans="1:24" ht="12.75">
      <c r="A713" s="4">
        <v>127.5</v>
      </c>
      <c r="B713" s="8">
        <f aca="true" t="shared" si="67" ref="B713:B776">DEGREES(ASIN((A713^2+$A$3^2-$C$5^2)/(2*A713*$A$3)))</f>
        <v>24.800753673883417</v>
      </c>
      <c r="C713" s="13">
        <f t="shared" si="66"/>
        <v>0.6731788989764453</v>
      </c>
      <c r="D713" s="10">
        <f aca="true" t="shared" si="68" ref="D713:D776">ABS(50*C713)/A713</f>
        <v>0.2639917250888021</v>
      </c>
      <c r="E713" s="19"/>
      <c r="V713" s="14">
        <f aca="true" t="shared" si="69" ref="V713:V776">D713^2</f>
        <v>0.06969163091536165</v>
      </c>
      <c r="W713" s="37">
        <f aca="true" t="shared" si="70" ref="W713:W776">-C713</f>
        <v>-0.6731788989764453</v>
      </c>
      <c r="X713" s="38">
        <f aca="true" t="shared" si="71" ref="X713:X776">A713</f>
        <v>127.5</v>
      </c>
    </row>
    <row r="714" spans="1:24" ht="12.75">
      <c r="A714" s="4">
        <v>127.6</v>
      </c>
      <c r="B714" s="8">
        <f t="shared" si="67"/>
        <v>24.80760459660211</v>
      </c>
      <c r="C714" s="13">
        <f t="shared" si="66"/>
        <v>0.6800298216951397</v>
      </c>
      <c r="D714" s="10">
        <f t="shared" si="68"/>
        <v>0.26646936586800146</v>
      </c>
      <c r="E714" s="19"/>
      <c r="V714" s="14">
        <f t="shared" si="69"/>
        <v>0.07100592294609483</v>
      </c>
      <c r="W714" s="37">
        <f t="shared" si="70"/>
        <v>-0.6800298216951397</v>
      </c>
      <c r="X714" s="38">
        <f t="shared" si="71"/>
        <v>127.6</v>
      </c>
    </row>
    <row r="715" spans="1:24" ht="12.75">
      <c r="A715" s="4">
        <v>127.7</v>
      </c>
      <c r="B715" s="8">
        <f t="shared" si="67"/>
        <v>24.814466790918836</v>
      </c>
      <c r="C715" s="13">
        <f t="shared" si="66"/>
        <v>0.6868920160118641</v>
      </c>
      <c r="D715" s="10">
        <f t="shared" si="68"/>
        <v>0.2689475395504558</v>
      </c>
      <c r="E715" s="19"/>
      <c r="V715" s="14">
        <f t="shared" si="69"/>
        <v>0.07233277903024399</v>
      </c>
      <c r="W715" s="37">
        <f t="shared" si="70"/>
        <v>-0.6868920160118641</v>
      </c>
      <c r="X715" s="38">
        <f t="shared" si="71"/>
        <v>127.7</v>
      </c>
    </row>
    <row r="716" spans="1:24" ht="12.75">
      <c r="A716" s="4">
        <v>127.8</v>
      </c>
      <c r="B716" s="8">
        <f t="shared" si="67"/>
        <v>24.821340233232807</v>
      </c>
      <c r="C716" s="13">
        <f t="shared" si="66"/>
        <v>0.693765458325835</v>
      </c>
      <c r="D716" s="10">
        <f t="shared" si="68"/>
        <v>0.2714262356517351</v>
      </c>
      <c r="E716" s="19"/>
      <c r="V716" s="14">
        <f t="shared" si="69"/>
        <v>0.07367220140007125</v>
      </c>
      <c r="W716" s="37">
        <f t="shared" si="70"/>
        <v>-0.693765458325835</v>
      </c>
      <c r="X716" s="38">
        <f t="shared" si="71"/>
        <v>127.8</v>
      </c>
    </row>
    <row r="717" spans="1:24" ht="12.75">
      <c r="A717" s="4">
        <v>127.9</v>
      </c>
      <c r="B717" s="8">
        <f t="shared" si="67"/>
        <v>24.828224900021954</v>
      </c>
      <c r="C717" s="13">
        <f t="shared" si="66"/>
        <v>0.7006501251149828</v>
      </c>
      <c r="D717" s="10">
        <f t="shared" si="68"/>
        <v>0.2739054437509706</v>
      </c>
      <c r="E717" s="19"/>
      <c r="V717" s="14">
        <f t="shared" si="69"/>
        <v>0.07502419211641612</v>
      </c>
      <c r="W717" s="37">
        <f t="shared" si="70"/>
        <v>-0.7006501251149828</v>
      </c>
      <c r="X717" s="38">
        <f t="shared" si="71"/>
        <v>127.9</v>
      </c>
    </row>
    <row r="718" spans="1:24" ht="12.75">
      <c r="A718" s="4">
        <v>128</v>
      </c>
      <c r="B718" s="8">
        <f t="shared" si="67"/>
        <v>24.835120767842728</v>
      </c>
      <c r="C718" s="13">
        <f t="shared" si="66"/>
        <v>0.7075459929357564</v>
      </c>
      <c r="D718" s="10">
        <f t="shared" si="68"/>
        <v>0.27638515349052983</v>
      </c>
      <c r="E718" s="19"/>
      <c r="V718" s="14">
        <f t="shared" si="69"/>
        <v>0.07638875306998373</v>
      </c>
      <c r="W718" s="37">
        <f t="shared" si="70"/>
        <v>-0.7075459929357564</v>
      </c>
      <c r="X718" s="38">
        <f t="shared" si="71"/>
        <v>128</v>
      </c>
    </row>
    <row r="719" spans="1:24" ht="12.75">
      <c r="A719" s="4">
        <v>128.1</v>
      </c>
      <c r="B719" s="8">
        <f t="shared" si="67"/>
        <v>24.8420278133297</v>
      </c>
      <c r="C719" s="13">
        <f t="shared" si="66"/>
        <v>0.7144530384227288</v>
      </c>
      <c r="D719" s="10">
        <f t="shared" si="68"/>
        <v>0.27886535457561623</v>
      </c>
      <c r="E719" s="19"/>
      <c r="V719" s="14">
        <f t="shared" si="69"/>
        <v>0.07776588598258416</v>
      </c>
      <c r="W719" s="37">
        <f t="shared" si="70"/>
        <v>-0.7144530384227288</v>
      </c>
      <c r="X719" s="38">
        <f t="shared" si="71"/>
        <v>128.1</v>
      </c>
    </row>
    <row r="720" spans="1:24" ht="12.75">
      <c r="A720" s="4">
        <v>128.2</v>
      </c>
      <c r="B720" s="8">
        <f t="shared" si="67"/>
        <v>24.848946013195278</v>
      </c>
      <c r="C720" s="13">
        <f t="shared" si="66"/>
        <v>0.721371238288306</v>
      </c>
      <c r="D720" s="10">
        <f t="shared" si="68"/>
        <v>0.2813460367739103</v>
      </c>
      <c r="E720" s="19"/>
      <c r="V720" s="14">
        <f t="shared" si="69"/>
        <v>0.07915559240838649</v>
      </c>
      <c r="W720" s="37">
        <f t="shared" si="70"/>
        <v>-0.721371238288306</v>
      </c>
      <c r="X720" s="38">
        <f t="shared" si="71"/>
        <v>128.2</v>
      </c>
    </row>
    <row r="721" spans="1:24" ht="12.75">
      <c r="A721" s="4">
        <v>128.3</v>
      </c>
      <c r="B721" s="8">
        <f t="shared" si="67"/>
        <v>24.85587534422941</v>
      </c>
      <c r="C721" s="13">
        <f t="shared" si="66"/>
        <v>0.7283005693224389</v>
      </c>
      <c r="D721" s="10">
        <f t="shared" si="68"/>
        <v>0.2838271899152139</v>
      </c>
      <c r="E721" s="19"/>
      <c r="V721" s="14">
        <f t="shared" si="69"/>
        <v>0.08055787373516689</v>
      </c>
      <c r="W721" s="37">
        <f t="shared" si="70"/>
        <v>-0.7283005693224389</v>
      </c>
      <c r="X721" s="38">
        <f t="shared" si="71"/>
        <v>128.3</v>
      </c>
    </row>
    <row r="722" spans="1:24" ht="12.75">
      <c r="A722" s="4">
        <v>128.4</v>
      </c>
      <c r="B722" s="8">
        <f t="shared" si="67"/>
        <v>24.86281578329928</v>
      </c>
      <c r="C722" s="13">
        <f t="shared" si="66"/>
        <v>0.7352410083923075</v>
      </c>
      <c r="D722" s="10">
        <f t="shared" si="68"/>
        <v>0.2863088038910855</v>
      </c>
      <c r="E722" s="19"/>
      <c r="V722" s="14">
        <f t="shared" si="69"/>
        <v>0.08197273118554405</v>
      </c>
      <c r="W722" s="37">
        <f t="shared" si="70"/>
        <v>-0.7352410083923075</v>
      </c>
      <c r="X722" s="38">
        <f t="shared" si="71"/>
        <v>128.4</v>
      </c>
    </row>
    <row r="723" spans="1:24" ht="12.75">
      <c r="A723" s="4">
        <v>128.5</v>
      </c>
      <c r="B723" s="8">
        <f t="shared" si="67"/>
        <v>24.869767307348994</v>
      </c>
      <c r="C723" s="13">
        <f t="shared" si="66"/>
        <v>0.7421925324420222</v>
      </c>
      <c r="D723" s="10">
        <f t="shared" si="68"/>
        <v>0.28879086865448333</v>
      </c>
      <c r="E723" s="19"/>
      <c r="V723" s="14">
        <f t="shared" si="69"/>
        <v>0.08340016581821104</v>
      </c>
      <c r="W723" s="37">
        <f t="shared" si="70"/>
        <v>-0.7421925324420222</v>
      </c>
      <c r="X723" s="38">
        <f t="shared" si="71"/>
        <v>128.5</v>
      </c>
    </row>
    <row r="724" spans="1:24" ht="12.75">
      <c r="A724" s="4">
        <v>128.6</v>
      </c>
      <c r="B724" s="8">
        <f t="shared" si="67"/>
        <v>24.87672989339931</v>
      </c>
      <c r="C724" s="13">
        <f t="shared" si="66"/>
        <v>0.7491551184923395</v>
      </c>
      <c r="D724" s="10">
        <f t="shared" si="68"/>
        <v>0.2912733742194166</v>
      </c>
      <c r="E724" s="19"/>
      <c r="V724" s="14">
        <f t="shared" si="69"/>
        <v>0.08484017852916431</v>
      </c>
      <c r="W724" s="37">
        <f t="shared" si="70"/>
        <v>-0.7491551184923395</v>
      </c>
      <c r="X724" s="38">
        <f t="shared" si="71"/>
        <v>128.6</v>
      </c>
    </row>
    <row r="725" spans="1:24" ht="12.75">
      <c r="A725" s="4">
        <v>128.7</v>
      </c>
      <c r="B725" s="8">
        <f t="shared" si="67"/>
        <v>24.883703518547275</v>
      </c>
      <c r="C725" s="13">
        <f t="shared" si="66"/>
        <v>0.7561287436403035</v>
      </c>
      <c r="D725" s="10">
        <f t="shared" si="68"/>
        <v>0.29375631066056856</v>
      </c>
      <c r="E725" s="19"/>
      <c r="V725" s="14">
        <f t="shared" si="69"/>
        <v>0.08629277005290847</v>
      </c>
      <c r="W725" s="37">
        <f t="shared" si="70"/>
        <v>-0.7561287436403035</v>
      </c>
      <c r="X725" s="38">
        <f t="shared" si="71"/>
        <v>128.7</v>
      </c>
    </row>
    <row r="726" spans="1:24" ht="12.75">
      <c r="A726" s="4">
        <v>128.8</v>
      </c>
      <c r="B726" s="8">
        <f t="shared" si="67"/>
        <v>24.890688159965972</v>
      </c>
      <c r="C726" s="13">
        <f t="shared" si="66"/>
        <v>0.7631133850590004</v>
      </c>
      <c r="D726" s="10">
        <f t="shared" si="68"/>
        <v>0.296239668112966</v>
      </c>
      <c r="E726" s="19"/>
      <c r="V726" s="14">
        <f t="shared" si="69"/>
        <v>0.08775794096368024</v>
      </c>
      <c r="W726" s="37">
        <f t="shared" si="70"/>
        <v>-0.7631133850590004</v>
      </c>
      <c r="X726" s="38">
        <f t="shared" si="71"/>
        <v>128.8</v>
      </c>
    </row>
    <row r="727" spans="1:24" ht="12.75">
      <c r="A727" s="4">
        <v>128.9</v>
      </c>
      <c r="B727" s="8">
        <f t="shared" si="67"/>
        <v>24.897683794904214</v>
      </c>
      <c r="C727" s="13">
        <f t="shared" si="66"/>
        <v>0.7701090199972427</v>
      </c>
      <c r="D727" s="10">
        <f t="shared" si="68"/>
        <v>0.29872343677162244</v>
      </c>
      <c r="E727" s="19"/>
      <c r="V727" s="14">
        <f t="shared" si="69"/>
        <v>0.0892356916766495</v>
      </c>
      <c r="W727" s="37">
        <f t="shared" si="70"/>
        <v>-0.7701090199972427</v>
      </c>
      <c r="X727" s="38">
        <f t="shared" si="71"/>
        <v>128.9</v>
      </c>
    </row>
    <row r="728" spans="1:24" ht="12.75">
      <c r="A728" s="4">
        <v>129</v>
      </c>
      <c r="B728" s="8">
        <f t="shared" si="67"/>
        <v>24.90469040068623</v>
      </c>
      <c r="C728" s="13">
        <f t="shared" si="66"/>
        <v>0.7771156257792597</v>
      </c>
      <c r="D728" s="10">
        <f t="shared" si="68"/>
        <v>0.301207606891186</v>
      </c>
      <c r="E728" s="19"/>
      <c r="V728" s="14">
        <f t="shared" si="69"/>
        <v>0.09072602244911522</v>
      </c>
      <c r="W728" s="37">
        <f t="shared" si="70"/>
        <v>-0.7771156257792597</v>
      </c>
      <c r="X728" s="38">
        <f t="shared" si="71"/>
        <v>129</v>
      </c>
    </row>
    <row r="729" spans="1:24" ht="12.75">
      <c r="A729" s="4">
        <v>129.1</v>
      </c>
      <c r="B729" s="8">
        <f t="shared" si="67"/>
        <v>24.9117079547114</v>
      </c>
      <c r="C729" s="13">
        <f t="shared" si="66"/>
        <v>0.784133179804428</v>
      </c>
      <c r="D729" s="10">
        <f t="shared" si="68"/>
        <v>0.3036921687856034</v>
      </c>
      <c r="E729" s="19"/>
      <c r="V729" s="14">
        <f t="shared" si="69"/>
        <v>0.09222893338170342</v>
      </c>
      <c r="W729" s="37">
        <f t="shared" si="70"/>
        <v>-0.784133179804428</v>
      </c>
      <c r="X729" s="38">
        <f t="shared" si="71"/>
        <v>129.1</v>
      </c>
    </row>
    <row r="730" spans="1:24" ht="12.75">
      <c r="A730" s="4">
        <v>129.2</v>
      </c>
      <c r="B730" s="8">
        <f t="shared" si="67"/>
        <v>24.918736434453944</v>
      </c>
      <c r="C730" s="13">
        <f t="shared" si="66"/>
        <v>0.7911616595469724</v>
      </c>
      <c r="D730" s="10">
        <f t="shared" si="68"/>
        <v>0.3061771128277757</v>
      </c>
      <c r="E730" s="19"/>
      <c r="V730" s="14">
        <f t="shared" si="69"/>
        <v>0.0937444244195525</v>
      </c>
      <c r="W730" s="37">
        <f t="shared" si="70"/>
        <v>-0.7911616595469724</v>
      </c>
      <c r="X730" s="38">
        <f t="shared" si="71"/>
        <v>129.2</v>
      </c>
    </row>
    <row r="731" spans="1:24" ht="12.75">
      <c r="A731" s="4">
        <v>129.3</v>
      </c>
      <c r="B731" s="8">
        <f t="shared" si="67"/>
        <v>24.9257758174626</v>
      </c>
      <c r="C731" s="13">
        <f t="shared" si="66"/>
        <v>0.798201042555629</v>
      </c>
      <c r="D731" s="10">
        <f t="shared" si="68"/>
        <v>0.3086624294491991</v>
      </c>
      <c r="E731" s="19"/>
      <c r="V731" s="14">
        <f t="shared" si="69"/>
        <v>0.0952724953534818</v>
      </c>
      <c r="W731" s="37">
        <f t="shared" si="70"/>
        <v>-0.798201042555629</v>
      </c>
      <c r="X731" s="38">
        <f t="shared" si="71"/>
        <v>129.3</v>
      </c>
    </row>
    <row r="732" spans="1:24" ht="12.75">
      <c r="A732" s="4">
        <v>129.4</v>
      </c>
      <c r="B732" s="8">
        <f t="shared" si="67"/>
        <v>24.932826081360407</v>
      </c>
      <c r="C732" s="13">
        <f t="shared" si="66"/>
        <v>0.8052513064534352</v>
      </c>
      <c r="D732" s="10">
        <f t="shared" si="68"/>
        <v>0.3111481091396581</v>
      </c>
      <c r="E732" s="19"/>
      <c r="V732" s="14">
        <f t="shared" si="69"/>
        <v>0.09681314582118461</v>
      </c>
      <c r="W732" s="37">
        <f t="shared" si="70"/>
        <v>-0.8052513064534352</v>
      </c>
      <c r="X732" s="38">
        <f t="shared" si="71"/>
        <v>129.4</v>
      </c>
    </row>
    <row r="733" spans="1:24" ht="12.75">
      <c r="A733" s="4">
        <v>129.5</v>
      </c>
      <c r="B733" s="8">
        <f t="shared" si="67"/>
        <v>24.939887203844293</v>
      </c>
      <c r="C733" s="13">
        <f t="shared" si="66"/>
        <v>0.8123124289373216</v>
      </c>
      <c r="D733" s="10">
        <f t="shared" si="68"/>
        <v>0.3136341424468423</v>
      </c>
      <c r="E733" s="19"/>
      <c r="V733" s="14">
        <f t="shared" si="69"/>
        <v>0.09836637530836616</v>
      </c>
      <c r="W733" s="37">
        <f t="shared" si="70"/>
        <v>-0.8123124289373216</v>
      </c>
      <c r="X733" s="38">
        <f t="shared" si="71"/>
        <v>129.5</v>
      </c>
    </row>
    <row r="734" spans="1:24" ht="12.75">
      <c r="A734" s="4">
        <v>129.6</v>
      </c>
      <c r="B734" s="8">
        <f t="shared" si="67"/>
        <v>24.946959162684983</v>
      </c>
      <c r="C734" s="13">
        <f t="shared" si="66"/>
        <v>0.8193843877780118</v>
      </c>
      <c r="D734" s="10">
        <f t="shared" si="68"/>
        <v>0.3161205199760848</v>
      </c>
      <c r="E734" s="19"/>
      <c r="V734" s="14">
        <f t="shared" si="69"/>
        <v>0.09993218314995024</v>
      </c>
      <c r="W734" s="37">
        <f t="shared" si="70"/>
        <v>-0.8193843877780118</v>
      </c>
      <c r="X734" s="38">
        <f t="shared" si="71"/>
        <v>129.6</v>
      </c>
    </row>
    <row r="735" spans="1:24" ht="12.75">
      <c r="A735" s="4">
        <v>129.7</v>
      </c>
      <c r="B735" s="8">
        <f t="shared" si="67"/>
        <v>24.954041935726476</v>
      </c>
      <c r="C735" s="13">
        <f t="shared" si="66"/>
        <v>0.8264671608195044</v>
      </c>
      <c r="D735" s="10">
        <f t="shared" si="68"/>
        <v>0.31860723238994004</v>
      </c>
      <c r="E735" s="19"/>
      <c r="V735" s="14">
        <f t="shared" si="69"/>
        <v>0.10151056853117726</v>
      </c>
      <c r="W735" s="37">
        <f t="shared" si="70"/>
        <v>-0.8264671608195044</v>
      </c>
      <c r="X735" s="38">
        <f t="shared" si="71"/>
        <v>129.7</v>
      </c>
    </row>
    <row r="736" spans="1:24" ht="12.75">
      <c r="A736" s="4">
        <v>129.8</v>
      </c>
      <c r="B736" s="8">
        <f t="shared" si="67"/>
        <v>24.96113550088596</v>
      </c>
      <c r="C736" s="13">
        <f t="shared" si="66"/>
        <v>0.8335607259789874</v>
      </c>
      <c r="D736" s="10">
        <f t="shared" si="68"/>
        <v>0.3210942704079304</v>
      </c>
      <c r="E736" s="19"/>
      <c r="V736" s="14">
        <f t="shared" si="69"/>
        <v>0.10310153048880115</v>
      </c>
      <c r="W736" s="37">
        <f t="shared" si="70"/>
        <v>-0.8335607259789874</v>
      </c>
      <c r="X736" s="38">
        <f t="shared" si="71"/>
        <v>129.8</v>
      </c>
    </row>
    <row r="737" spans="1:24" ht="12.75">
      <c r="A737" s="4">
        <v>129.9</v>
      </c>
      <c r="B737" s="8">
        <f t="shared" si="67"/>
        <v>24.968239836153383</v>
      </c>
      <c r="C737" s="13">
        <f t="shared" si="66"/>
        <v>0.8406650612464119</v>
      </c>
      <c r="D737" s="10">
        <f t="shared" si="68"/>
        <v>0.32358162480616315</v>
      </c>
      <c r="E737" s="19"/>
      <c r="V737" s="14">
        <f t="shared" si="69"/>
        <v>0.10470506791219654</v>
      </c>
      <c r="W737" s="37">
        <f t="shared" si="70"/>
        <v>-0.8406650612464119</v>
      </c>
      <c r="X737" s="38">
        <f t="shared" si="71"/>
        <v>129.9</v>
      </c>
    </row>
    <row r="738" spans="1:24" ht="12.75">
      <c r="A738" s="4">
        <v>130</v>
      </c>
      <c r="B738" s="8">
        <f t="shared" si="67"/>
        <v>24.975354919591254</v>
      </c>
      <c r="C738" s="13">
        <f t="shared" si="66"/>
        <v>0.8477801446842825</v>
      </c>
      <c r="D738" s="10">
        <f t="shared" si="68"/>
        <v>0.32606928641703176</v>
      </c>
      <c r="E738" s="19"/>
      <c r="V738" s="14">
        <f t="shared" si="69"/>
        <v>0.10632117954451228</v>
      </c>
      <c r="W738" s="37">
        <f t="shared" si="70"/>
        <v>-0.8477801446842825</v>
      </c>
      <c r="X738" s="38">
        <f t="shared" si="71"/>
        <v>130</v>
      </c>
    </row>
    <row r="739" spans="1:24" ht="12.75">
      <c r="A739" s="4">
        <v>130.1</v>
      </c>
      <c r="B739" s="8">
        <f t="shared" si="67"/>
        <v>24.98248072933438</v>
      </c>
      <c r="C739" s="13">
        <f t="shared" si="66"/>
        <v>0.8549059544274087</v>
      </c>
      <c r="D739" s="10">
        <f t="shared" si="68"/>
        <v>0.3285572461289042</v>
      </c>
      <c r="E739" s="19"/>
      <c r="V739" s="14">
        <f t="shared" si="69"/>
        <v>0.10794986398380933</v>
      </c>
      <c r="W739" s="37">
        <f t="shared" si="70"/>
        <v>-0.8549059544274087</v>
      </c>
      <c r="X739" s="38">
        <f t="shared" si="71"/>
        <v>130.1</v>
      </c>
    </row>
    <row r="740" spans="1:24" ht="12.75">
      <c r="A740" s="4">
        <v>130.2</v>
      </c>
      <c r="B740" s="8">
        <f t="shared" si="67"/>
        <v>24.989617243589457</v>
      </c>
      <c r="C740" s="13">
        <f t="shared" si="66"/>
        <v>0.8620424686824855</v>
      </c>
      <c r="D740" s="10">
        <f t="shared" si="68"/>
        <v>0.33104549488574714</v>
      </c>
      <c r="E740" s="19"/>
      <c r="V740" s="14">
        <f t="shared" si="69"/>
        <v>0.10959111968414924</v>
      </c>
      <c r="W740" s="37">
        <f t="shared" si="70"/>
        <v>-0.8620424686824855</v>
      </c>
      <c r="X740" s="38">
        <f t="shared" si="71"/>
        <v>130.2</v>
      </c>
    </row>
    <row r="741" spans="1:24" ht="12.75">
      <c r="A741" s="4">
        <v>130.3</v>
      </c>
      <c r="B741" s="8">
        <f t="shared" si="67"/>
        <v>24.996764440634948</v>
      </c>
      <c r="C741" s="13">
        <f t="shared" si="66"/>
        <v>0.8691896657279763</v>
      </c>
      <c r="D741" s="10">
        <f t="shared" si="68"/>
        <v>0.3335340236868673</v>
      </c>
      <c r="E741" s="19"/>
      <c r="V741" s="14">
        <f t="shared" si="69"/>
        <v>0.11124494495675176</v>
      </c>
      <c r="W741" s="37">
        <f t="shared" si="70"/>
        <v>-0.8691896657279763</v>
      </c>
      <c r="X741" s="38">
        <f t="shared" si="71"/>
        <v>130.3</v>
      </c>
    </row>
    <row r="742" spans="1:24" ht="12.75">
      <c r="A742" s="4">
        <v>130.4</v>
      </c>
      <c r="B742" s="8">
        <f t="shared" si="67"/>
        <v>25.003922298820697</v>
      </c>
      <c r="C742" s="13">
        <f t="shared" si="66"/>
        <v>0.8763475239137257</v>
      </c>
      <c r="D742" s="10">
        <f t="shared" si="68"/>
        <v>0.3360228235865513</v>
      </c>
      <c r="E742" s="19"/>
      <c r="V742" s="14">
        <f t="shared" si="69"/>
        <v>0.11291133797107857</v>
      </c>
      <c r="W742" s="37">
        <f t="shared" si="70"/>
        <v>-0.8763475239137257</v>
      </c>
      <c r="X742" s="38">
        <f t="shared" si="71"/>
        <v>130.4</v>
      </c>
    </row>
    <row r="743" spans="1:24" ht="12.75">
      <c r="A743" s="4">
        <v>130.5</v>
      </c>
      <c r="B743" s="8">
        <f t="shared" si="67"/>
        <v>25.01109079656773</v>
      </c>
      <c r="C743" s="13">
        <f t="shared" si="66"/>
        <v>0.8835160216607569</v>
      </c>
      <c r="D743" s="10">
        <f t="shared" si="68"/>
        <v>0.3385118856937766</v>
      </c>
      <c r="E743" s="19"/>
      <c r="V743" s="14">
        <f t="shared" si="69"/>
        <v>0.11459029675595647</v>
      </c>
      <c r="W743" s="37">
        <f t="shared" si="70"/>
        <v>-0.8835160216607569</v>
      </c>
      <c r="X743" s="38">
        <f t="shared" si="71"/>
        <v>130.5</v>
      </c>
    </row>
    <row r="744" spans="1:24" ht="12.75">
      <c r="A744" s="4">
        <v>130.6</v>
      </c>
      <c r="B744" s="8">
        <f t="shared" si="67"/>
        <v>25.01826991236791</v>
      </c>
      <c r="C744" s="13">
        <f t="shared" si="66"/>
        <v>0.8906951374609378</v>
      </c>
      <c r="D744" s="10">
        <f t="shared" si="68"/>
        <v>0.3410012011718751</v>
      </c>
      <c r="E744" s="19"/>
      <c r="V744" s="14">
        <f t="shared" si="69"/>
        <v>0.11628181920066163</v>
      </c>
      <c r="W744" s="37">
        <f t="shared" si="70"/>
        <v>-0.8906951374609378</v>
      </c>
      <c r="X744" s="38">
        <f t="shared" si="71"/>
        <v>130.6</v>
      </c>
    </row>
    <row r="745" spans="1:24" ht="12.75">
      <c r="A745" s="4">
        <v>130.7</v>
      </c>
      <c r="B745" s="8">
        <f t="shared" si="67"/>
        <v>25.025459624783704</v>
      </c>
      <c r="C745" s="13">
        <f t="shared" si="66"/>
        <v>0.897884849876732</v>
      </c>
      <c r="D745" s="10">
        <f t="shared" si="68"/>
        <v>0.3434907612382296</v>
      </c>
      <c r="E745" s="19"/>
      <c r="V745" s="14">
        <f t="shared" si="69"/>
        <v>0.11798590305601844</v>
      </c>
      <c r="W745" s="37">
        <f t="shared" si="70"/>
        <v>-0.897884849876732</v>
      </c>
      <c r="X745" s="38">
        <f t="shared" si="71"/>
        <v>130.7</v>
      </c>
    </row>
    <row r="746" spans="1:24" ht="12.75">
      <c r="A746" s="4">
        <v>130.8</v>
      </c>
      <c r="B746" s="8">
        <f t="shared" si="67"/>
        <v>25.032659912447887</v>
      </c>
      <c r="C746" s="13">
        <f t="shared" si="66"/>
        <v>0.9050851375409152</v>
      </c>
      <c r="D746" s="10">
        <f t="shared" si="68"/>
        <v>0.34598055716395837</v>
      </c>
      <c r="E746" s="19"/>
      <c r="V746" s="14">
        <f t="shared" si="69"/>
        <v>0.11970254593548306</v>
      </c>
      <c r="W746" s="37">
        <f t="shared" si="70"/>
        <v>-0.9050851375409152</v>
      </c>
      <c r="X746" s="38">
        <f t="shared" si="71"/>
        <v>130.8</v>
      </c>
    </row>
    <row r="747" spans="1:24" ht="12.75">
      <c r="A747" s="4">
        <v>130.9</v>
      </c>
      <c r="B747" s="8">
        <f t="shared" si="67"/>
        <v>25.039870754063305</v>
      </c>
      <c r="C747" s="13">
        <f t="shared" si="66"/>
        <v>0.9122959791563332</v>
      </c>
      <c r="D747" s="10">
        <f t="shared" si="68"/>
        <v>0.3484705802736185</v>
      </c>
      <c r="E747" s="19"/>
      <c r="V747" s="14">
        <f t="shared" si="69"/>
        <v>0.1214317453162324</v>
      </c>
      <c r="W747" s="37">
        <f t="shared" si="70"/>
        <v>-0.9122959791563332</v>
      </c>
      <c r="X747" s="38">
        <f t="shared" si="71"/>
        <v>130.9</v>
      </c>
    </row>
    <row r="748" spans="1:24" ht="12.75">
      <c r="A748" s="4">
        <v>131</v>
      </c>
      <c r="B748" s="8">
        <f t="shared" si="67"/>
        <v>25.047092128402554</v>
      </c>
      <c r="C748" s="13">
        <f t="shared" si="66"/>
        <v>0.9195173534955821</v>
      </c>
      <c r="D748" s="10">
        <f t="shared" si="68"/>
        <v>0.35096082194487865</v>
      </c>
      <c r="E748" s="19"/>
      <c r="V748" s="14">
        <f t="shared" si="69"/>
        <v>0.12317349854022482</v>
      </c>
      <c r="W748" s="37">
        <f t="shared" si="70"/>
        <v>-0.9195173534955821</v>
      </c>
      <c r="X748" s="38">
        <f t="shared" si="71"/>
        <v>131</v>
      </c>
    </row>
    <row r="749" spans="1:24" ht="12.75">
      <c r="A749" s="4">
        <v>131.1</v>
      </c>
      <c r="B749" s="8">
        <f t="shared" si="67"/>
        <v>25.054324014307806</v>
      </c>
      <c r="C749" s="13">
        <f t="shared" si="66"/>
        <v>0.9267492394008343</v>
      </c>
      <c r="D749" s="10">
        <f t="shared" si="68"/>
        <v>0.35345127360825107</v>
      </c>
      <c r="E749" s="19"/>
      <c r="V749" s="14">
        <f t="shared" si="69"/>
        <v>0.12492780281529477</v>
      </c>
      <c r="W749" s="37">
        <f t="shared" si="70"/>
        <v>-0.9267492394008343</v>
      </c>
      <c r="X749" s="38">
        <f t="shared" si="71"/>
        <v>131.1</v>
      </c>
    </row>
    <row r="750" spans="1:24" ht="12.75">
      <c r="A750" s="4">
        <v>131.2</v>
      </c>
      <c r="B750" s="8">
        <f t="shared" si="67"/>
        <v>25.061566390690416</v>
      </c>
      <c r="C750" s="13">
        <f t="shared" si="66"/>
        <v>0.9339916157834445</v>
      </c>
      <c r="D750" s="10">
        <f t="shared" si="68"/>
        <v>0.3559419267467395</v>
      </c>
      <c r="E750" s="19"/>
      <c r="V750" s="14">
        <f t="shared" si="69"/>
        <v>0.12669465521618128</v>
      </c>
      <c r="W750" s="37">
        <f t="shared" si="70"/>
        <v>-0.9339916157834445</v>
      </c>
      <c r="X750" s="38">
        <f t="shared" si="71"/>
        <v>131.2</v>
      </c>
    </row>
    <row r="751" spans="1:24" ht="12.75">
      <c r="A751" s="4">
        <v>131.3</v>
      </c>
      <c r="B751" s="8">
        <f t="shared" si="67"/>
        <v>25.06881923653072</v>
      </c>
      <c r="C751" s="13">
        <f t="shared" si="66"/>
        <v>0.9412444616237501</v>
      </c>
      <c r="D751" s="10">
        <f t="shared" si="68"/>
        <v>0.3584327728955636</v>
      </c>
      <c r="E751" s="19"/>
      <c r="V751" s="14">
        <f t="shared" si="69"/>
        <v>0.12847405268560266</v>
      </c>
      <c r="W751" s="37">
        <f t="shared" si="70"/>
        <v>-0.9412444616237501</v>
      </c>
      <c r="X751" s="38">
        <f t="shared" si="71"/>
        <v>131.3</v>
      </c>
    </row>
    <row r="752" spans="1:24" ht="12.75">
      <c r="A752" s="4">
        <v>131.4</v>
      </c>
      <c r="B752" s="8">
        <f t="shared" si="67"/>
        <v>25.07608253087782</v>
      </c>
      <c r="C752" s="13">
        <f t="shared" si="66"/>
        <v>0.9485077559708479</v>
      </c>
      <c r="D752" s="10">
        <f t="shared" si="68"/>
        <v>0.36092380364187515</v>
      </c>
      <c r="E752" s="19"/>
      <c r="V752" s="14">
        <f t="shared" si="69"/>
        <v>0.13026599203531886</v>
      </c>
      <c r="W752" s="37">
        <f t="shared" si="70"/>
        <v>-0.9485077559708479</v>
      </c>
      <c r="X752" s="38">
        <f t="shared" si="71"/>
        <v>131.4</v>
      </c>
    </row>
    <row r="753" spans="1:24" ht="12.75">
      <c r="A753" s="4">
        <v>131.5</v>
      </c>
      <c r="B753" s="8">
        <f t="shared" si="67"/>
        <v>25.083356252849203</v>
      </c>
      <c r="C753" s="13">
        <f t="shared" si="66"/>
        <v>0.9557814779422316</v>
      </c>
      <c r="D753" s="10">
        <f t="shared" si="68"/>
        <v>0.36341501062442266</v>
      </c>
      <c r="E753" s="19"/>
      <c r="V753" s="14">
        <f t="shared" si="69"/>
        <v>0.13207046994714924</v>
      </c>
      <c r="W753" s="37">
        <f t="shared" si="70"/>
        <v>-0.9557814779422316</v>
      </c>
      <c r="X753" s="38">
        <f t="shared" si="71"/>
        <v>131.5</v>
      </c>
    </row>
    <row r="754" spans="1:24" ht="12.75">
      <c r="A754" s="4">
        <v>131.6</v>
      </c>
      <c r="B754" s="8">
        <f t="shared" si="67"/>
        <v>25.0906403816306</v>
      </c>
      <c r="C754" s="13">
        <f t="shared" si="66"/>
        <v>0.9630656067236281</v>
      </c>
      <c r="D754" s="10">
        <f t="shared" si="68"/>
        <v>0.36590638553329335</v>
      </c>
      <c r="E754" s="19"/>
      <c r="V754" s="14">
        <f t="shared" si="69"/>
        <v>0.1338874829740391</v>
      </c>
      <c r="W754" s="37">
        <f t="shared" si="70"/>
        <v>-0.9630656067236281</v>
      </c>
      <c r="X754" s="38">
        <f t="shared" si="71"/>
        <v>131.6</v>
      </c>
    </row>
    <row r="755" spans="1:24" ht="12.75">
      <c r="A755" s="4">
        <v>131.7</v>
      </c>
      <c r="B755" s="8">
        <f t="shared" si="67"/>
        <v>25.09793489647563</v>
      </c>
      <c r="C755" s="13">
        <f t="shared" si="66"/>
        <v>0.9703601215686568</v>
      </c>
      <c r="D755" s="10">
        <f t="shared" si="68"/>
        <v>0.3683979201095888</v>
      </c>
      <c r="E755" s="19"/>
      <c r="V755" s="14">
        <f t="shared" si="69"/>
        <v>0.13571702754107096</v>
      </c>
      <c r="W755" s="37">
        <f t="shared" si="70"/>
        <v>-0.9703601215686568</v>
      </c>
      <c r="X755" s="38">
        <f t="shared" si="71"/>
        <v>131.7</v>
      </c>
    </row>
    <row r="756" spans="1:24" ht="12.75">
      <c r="A756" s="4">
        <v>131.8</v>
      </c>
      <c r="B756" s="8">
        <f t="shared" si="67"/>
        <v>25.105239776705602</v>
      </c>
      <c r="C756" s="13">
        <f t="shared" si="66"/>
        <v>0.9776650017986306</v>
      </c>
      <c r="D756" s="10">
        <f t="shared" si="68"/>
        <v>0.3708896061451557</v>
      </c>
      <c r="E756" s="19"/>
      <c r="V756" s="14">
        <f t="shared" si="69"/>
        <v>0.13755909994650872</v>
      </c>
      <c r="W756" s="37">
        <f t="shared" si="70"/>
        <v>-0.9776650017986306</v>
      </c>
      <c r="X756" s="38">
        <f t="shared" si="71"/>
        <v>131.8</v>
      </c>
    </row>
    <row r="757" spans="1:24" ht="12.75">
      <c r="A757" s="4">
        <v>131.9</v>
      </c>
      <c r="B757" s="8">
        <f t="shared" si="67"/>
        <v>25.11255500170924</v>
      </c>
      <c r="C757" s="13">
        <f t="shared" si="66"/>
        <v>0.9849802268022678</v>
      </c>
      <c r="D757" s="10">
        <f t="shared" si="68"/>
        <v>0.373381435482285</v>
      </c>
      <c r="E757" s="19"/>
      <c r="V757" s="14">
        <f t="shared" si="69"/>
        <v>0.13941369636281173</v>
      </c>
      <c r="W757" s="37">
        <f t="shared" si="70"/>
        <v>-0.9849802268022678</v>
      </c>
      <c r="X757" s="38">
        <f t="shared" si="71"/>
        <v>131.9</v>
      </c>
    </row>
    <row r="758" spans="1:24" ht="12.75">
      <c r="A758" s="4">
        <v>132</v>
      </c>
      <c r="B758" s="8">
        <f t="shared" si="67"/>
        <v>25.11988055094235</v>
      </c>
      <c r="C758" s="13">
        <f t="shared" si="66"/>
        <v>0.99230577603538</v>
      </c>
      <c r="D758" s="10">
        <f t="shared" si="68"/>
        <v>0.37587340001340147</v>
      </c>
      <c r="E758" s="19"/>
      <c r="V758" s="14">
        <f t="shared" si="69"/>
        <v>0.14128081283763452</v>
      </c>
      <c r="W758" s="37">
        <f t="shared" si="70"/>
        <v>-0.99230577603538</v>
      </c>
      <c r="X758" s="38">
        <f t="shared" si="71"/>
        <v>132</v>
      </c>
    </row>
    <row r="759" spans="1:24" ht="12.75">
      <c r="A759" s="4">
        <v>132.1</v>
      </c>
      <c r="B759" s="8">
        <f t="shared" si="67"/>
        <v>25.12721640392775</v>
      </c>
      <c r="C759" s="13">
        <f t="shared" si="66"/>
        <v>0.999641629020779</v>
      </c>
      <c r="D759" s="10">
        <f t="shared" si="68"/>
        <v>0.37836549168083994</v>
      </c>
      <c r="E759" s="19"/>
      <c r="V759" s="14">
        <f t="shared" si="69"/>
        <v>0.14316044529488375</v>
      </c>
      <c r="W759" s="37">
        <f t="shared" si="70"/>
        <v>-0.999641629020779</v>
      </c>
      <c r="X759" s="38">
        <f t="shared" si="71"/>
        <v>132.1</v>
      </c>
    </row>
    <row r="760" spans="1:24" ht="12.75">
      <c r="A760" s="4">
        <v>132.2</v>
      </c>
      <c r="B760" s="8">
        <f t="shared" si="67"/>
        <v>25.134562540254795</v>
      </c>
      <c r="C760" s="13">
        <f t="shared" si="66"/>
        <v>1.006987765347823</v>
      </c>
      <c r="D760" s="10">
        <f t="shared" si="68"/>
        <v>0.38085770247648376</v>
      </c>
      <c r="E760" s="19"/>
      <c r="V760" s="14">
        <f t="shared" si="69"/>
        <v>0.14505258953566583</v>
      </c>
      <c r="W760" s="37">
        <f t="shared" si="70"/>
        <v>-1.006987765347823</v>
      </c>
      <c r="X760" s="38">
        <f t="shared" si="71"/>
        <v>132.2</v>
      </c>
    </row>
    <row r="761" spans="1:24" ht="12.75">
      <c r="A761" s="4">
        <v>132.3</v>
      </c>
      <c r="B761" s="8">
        <f t="shared" si="67"/>
        <v>25.14191893957929</v>
      </c>
      <c r="C761" s="13">
        <f t="shared" si="66"/>
        <v>1.0143441646723197</v>
      </c>
      <c r="D761" s="10">
        <f t="shared" si="68"/>
        <v>0.3833500244415418</v>
      </c>
      <c r="E761" s="19"/>
      <c r="V761" s="14">
        <f t="shared" si="69"/>
        <v>0.1469572412393307</v>
      </c>
      <c r="W761" s="37">
        <f t="shared" si="70"/>
        <v>-1.0143441646723197</v>
      </c>
      <c r="X761" s="38">
        <f t="shared" si="71"/>
        <v>132.3</v>
      </c>
    </row>
    <row r="762" spans="1:24" ht="12.75">
      <c r="A762" s="4">
        <v>132.4</v>
      </c>
      <c r="B762" s="8">
        <f t="shared" si="67"/>
        <v>25.14928558162314</v>
      </c>
      <c r="C762" s="13">
        <f t="shared" si="66"/>
        <v>1.0217108067161682</v>
      </c>
      <c r="D762" s="10">
        <f t="shared" si="68"/>
        <v>0.38584244966622666</v>
      </c>
      <c r="E762" s="19"/>
      <c r="V762" s="14">
        <f t="shared" si="69"/>
        <v>0.14887439596443466</v>
      </c>
      <c r="W762" s="37">
        <f t="shared" si="70"/>
        <v>-1.0217108067161682</v>
      </c>
      <c r="X762" s="38">
        <f t="shared" si="71"/>
        <v>132.4</v>
      </c>
    </row>
    <row r="763" spans="1:24" ht="12.75">
      <c r="A763" s="4">
        <v>132.5</v>
      </c>
      <c r="B763" s="8">
        <f t="shared" si="67"/>
        <v>25.156662446174124</v>
      </c>
      <c r="C763" s="13">
        <f t="shared" si="66"/>
        <v>1.0290876712671526</v>
      </c>
      <c r="D763" s="10">
        <f t="shared" si="68"/>
        <v>0.38833497028949154</v>
      </c>
      <c r="E763" s="19"/>
      <c r="V763" s="14">
        <f t="shared" si="69"/>
        <v>0.15080404914974027</v>
      </c>
      <c r="W763" s="37">
        <f t="shared" si="70"/>
        <v>-1.0290876712671526</v>
      </c>
      <c r="X763" s="38">
        <f t="shared" si="71"/>
        <v>132.5</v>
      </c>
    </row>
    <row r="764" spans="1:24" ht="12.75">
      <c r="A764" s="4">
        <v>132.6</v>
      </c>
      <c r="B764" s="8">
        <f t="shared" si="67"/>
        <v>25.164049513085697</v>
      </c>
      <c r="C764" s="13">
        <f t="shared" si="66"/>
        <v>1.0364747381787254</v>
      </c>
      <c r="D764" s="10">
        <f t="shared" si="68"/>
        <v>0.39082757849876526</v>
      </c>
      <c r="E764" s="19"/>
      <c r="V764" s="14">
        <f t="shared" si="69"/>
        <v>0.1527461961152085</v>
      </c>
      <c r="W764" s="37">
        <f t="shared" si="70"/>
        <v>-1.0364747381787254</v>
      </c>
      <c r="X764" s="38">
        <f t="shared" si="71"/>
        <v>132.6</v>
      </c>
    </row>
    <row r="765" spans="1:24" ht="12.75">
      <c r="A765" s="4">
        <v>132.7</v>
      </c>
      <c r="B765" s="8">
        <f t="shared" si="67"/>
        <v>25.171446762276645</v>
      </c>
      <c r="C765" s="13">
        <f t="shared" si="66"/>
        <v>1.0438719873696733</v>
      </c>
      <c r="D765" s="10">
        <f t="shared" si="68"/>
        <v>0.39332026652964336</v>
      </c>
      <c r="E765" s="19"/>
      <c r="V765" s="14">
        <f t="shared" si="69"/>
        <v>0.15470083206294968</v>
      </c>
      <c r="W765" s="37">
        <f t="shared" si="70"/>
        <v>-1.0438719873696733</v>
      </c>
      <c r="X765" s="38">
        <f t="shared" si="71"/>
        <v>132.7</v>
      </c>
    </row>
    <row r="766" spans="1:24" ht="12.75">
      <c r="A766" s="4">
        <v>132.8</v>
      </c>
      <c r="B766" s="8">
        <f t="shared" si="67"/>
        <v>25.178854173730915</v>
      </c>
      <c r="C766" s="13">
        <f t="shared" si="66"/>
        <v>1.0512793988239437</v>
      </c>
      <c r="D766" s="10">
        <f t="shared" si="68"/>
        <v>0.39581302666564144</v>
      </c>
      <c r="E766" s="19"/>
      <c r="V766" s="14">
        <f t="shared" si="69"/>
        <v>0.1566679520782158</v>
      </c>
      <c r="W766" s="37">
        <f t="shared" si="70"/>
        <v>-1.0512793988239437</v>
      </c>
      <c r="X766" s="38">
        <f t="shared" si="71"/>
        <v>132.8</v>
      </c>
    </row>
    <row r="767" spans="1:24" ht="12.75">
      <c r="A767" s="4">
        <v>132.9</v>
      </c>
      <c r="B767" s="8">
        <f t="shared" si="67"/>
        <v>25.186271727497335</v>
      </c>
      <c r="C767" s="13">
        <f t="shared" si="66"/>
        <v>1.0586969525903633</v>
      </c>
      <c r="D767" s="10">
        <f t="shared" si="68"/>
        <v>0.39830585123790946</v>
      </c>
      <c r="E767" s="19"/>
      <c r="V767" s="14">
        <f t="shared" si="69"/>
        <v>0.15864755113035567</v>
      </c>
      <c r="W767" s="37">
        <f t="shared" si="70"/>
        <v>-1.0586969525903633</v>
      </c>
      <c r="X767" s="38">
        <f t="shared" si="71"/>
        <v>132.9</v>
      </c>
    </row>
    <row r="768" spans="1:24" ht="12.75">
      <c r="A768" s="4">
        <v>133</v>
      </c>
      <c r="B768" s="8">
        <f t="shared" si="67"/>
        <v>25.193699403689386</v>
      </c>
      <c r="C768" s="13">
        <f t="shared" si="66"/>
        <v>1.0661246287824149</v>
      </c>
      <c r="D768" s="10">
        <f t="shared" si="68"/>
        <v>0.400798732624968</v>
      </c>
      <c r="E768" s="19"/>
      <c r="V768" s="14">
        <f t="shared" si="69"/>
        <v>0.1606396240737806</v>
      </c>
      <c r="W768" s="37">
        <f t="shared" si="70"/>
        <v>-1.0661246287824149</v>
      </c>
      <c r="X768" s="38">
        <f t="shared" si="71"/>
        <v>133</v>
      </c>
    </row>
    <row r="769" spans="1:24" ht="12.75">
      <c r="A769" s="4">
        <v>133.1</v>
      </c>
      <c r="B769" s="8">
        <f t="shared" si="67"/>
        <v>25.201137182484935</v>
      </c>
      <c r="C769" s="13">
        <f t="shared" si="66"/>
        <v>1.0735624075779633</v>
      </c>
      <c r="D769" s="10">
        <f t="shared" si="68"/>
        <v>0.403291663252428</v>
      </c>
      <c r="E769" s="19"/>
      <c r="V769" s="14">
        <f t="shared" si="69"/>
        <v>0.16264416564890977</v>
      </c>
      <c r="W769" s="37">
        <f t="shared" si="70"/>
        <v>-1.0735624075779633</v>
      </c>
      <c r="X769" s="38">
        <f t="shared" si="71"/>
        <v>133.1</v>
      </c>
    </row>
    <row r="770" spans="1:24" ht="12.75">
      <c r="A770" s="4">
        <v>133.2</v>
      </c>
      <c r="B770" s="8">
        <f t="shared" si="67"/>
        <v>25.208585044126</v>
      </c>
      <c r="C770" s="13">
        <f t="shared" si="66"/>
        <v>1.0810102692190284</v>
      </c>
      <c r="D770" s="10">
        <f t="shared" si="68"/>
        <v>0.4057846355927284</v>
      </c>
      <c r="E770" s="19"/>
      <c r="V770" s="14">
        <f t="shared" si="69"/>
        <v>0.1646611704831234</v>
      </c>
      <c r="W770" s="37">
        <f t="shared" si="70"/>
        <v>-1.0810102692190284</v>
      </c>
      <c r="X770" s="38">
        <f t="shared" si="71"/>
        <v>133.2</v>
      </c>
    </row>
    <row r="771" spans="1:24" ht="12.75">
      <c r="A771" s="4">
        <v>133.3</v>
      </c>
      <c r="B771" s="8">
        <f t="shared" si="67"/>
        <v>25.216042968918515</v>
      </c>
      <c r="C771" s="13">
        <f t="shared" si="66"/>
        <v>1.0884681940115435</v>
      </c>
      <c r="D771" s="10">
        <f t="shared" si="68"/>
        <v>0.40827764216487</v>
      </c>
      <c r="E771" s="19"/>
      <c r="V771" s="14">
        <f t="shared" si="69"/>
        <v>0.16669063309170565</v>
      </c>
      <c r="W771" s="37">
        <f t="shared" si="70"/>
        <v>-1.0884681940115435</v>
      </c>
      <c r="X771" s="38">
        <f t="shared" si="71"/>
        <v>133.3</v>
      </c>
    </row>
    <row r="772" spans="1:24" ht="12.75">
      <c r="A772" s="4">
        <v>133.4</v>
      </c>
      <c r="B772" s="8">
        <f t="shared" si="67"/>
        <v>25.223510937232067</v>
      </c>
      <c r="C772" s="13">
        <f t="shared" si="66"/>
        <v>1.0959361623250956</v>
      </c>
      <c r="D772" s="10">
        <f t="shared" si="68"/>
        <v>0.41077067553414376</v>
      </c>
      <c r="E772" s="19"/>
      <c r="V772" s="14">
        <f t="shared" si="69"/>
        <v>0.1687325478787768</v>
      </c>
      <c r="W772" s="37">
        <f t="shared" si="70"/>
        <v>-1.0959361623250956</v>
      </c>
      <c r="X772" s="38">
        <f t="shared" si="71"/>
        <v>133.4</v>
      </c>
    </row>
    <row r="773" spans="1:24" ht="12.75">
      <c r="A773" s="4">
        <v>133.5</v>
      </c>
      <c r="B773" s="8">
        <f t="shared" si="67"/>
        <v>25.23098892949969</v>
      </c>
      <c r="C773" s="13">
        <f t="shared" si="66"/>
        <v>1.1034141545927199</v>
      </c>
      <c r="D773" s="10">
        <f t="shared" si="68"/>
        <v>0.4132637283118801</v>
      </c>
      <c r="E773" s="19"/>
      <c r="V773" s="14">
        <f t="shared" si="69"/>
        <v>0.17078690913823544</v>
      </c>
      <c r="W773" s="37">
        <f t="shared" si="70"/>
        <v>-1.1034141545927199</v>
      </c>
      <c r="X773" s="38">
        <f t="shared" si="71"/>
        <v>133.5</v>
      </c>
    </row>
    <row r="774" spans="1:24" ht="12.75">
      <c r="A774" s="4">
        <v>133.6</v>
      </c>
      <c r="B774" s="8">
        <f t="shared" si="67"/>
        <v>25.238476926217636</v>
      </c>
      <c r="C774" s="13">
        <f t="shared" si="66"/>
        <v>1.1109021513106647</v>
      </c>
      <c r="D774" s="10">
        <f t="shared" si="68"/>
        <v>0.41575679315518893</v>
      </c>
      <c r="E774" s="19"/>
      <c r="V774" s="14">
        <f t="shared" si="69"/>
        <v>0.17285371105468655</v>
      </c>
      <c r="W774" s="37">
        <f t="shared" si="70"/>
        <v>-1.1109021513106647</v>
      </c>
      <c r="X774" s="38">
        <f t="shared" si="71"/>
        <v>133.6</v>
      </c>
    </row>
    <row r="775" spans="1:24" ht="12.75">
      <c r="A775" s="4">
        <v>133.7</v>
      </c>
      <c r="B775" s="8">
        <f t="shared" si="67"/>
        <v>25.24597490794505</v>
      </c>
      <c r="C775" s="13">
        <f t="shared" si="66"/>
        <v>1.1184001330380795</v>
      </c>
      <c r="D775" s="10">
        <f t="shared" si="68"/>
        <v>0.4182498627666715</v>
      </c>
      <c r="E775" s="19"/>
      <c r="V775" s="14">
        <f t="shared" si="69"/>
        <v>0.17493294770433954</v>
      </c>
      <c r="W775" s="37">
        <f t="shared" si="70"/>
        <v>-1.1184001330380795</v>
      </c>
      <c r="X775" s="38">
        <f t="shared" si="71"/>
        <v>133.7</v>
      </c>
    </row>
    <row r="776" spans="1:24" ht="12.75">
      <c r="A776" s="4">
        <v>133.8</v>
      </c>
      <c r="B776" s="8">
        <f t="shared" si="67"/>
        <v>25.253482855303837</v>
      </c>
      <c r="C776" s="13">
        <f aca="true" t="shared" si="72" ref="C776:C839">B776-$B$3</f>
        <v>1.125908080396865</v>
      </c>
      <c r="D776" s="10">
        <f t="shared" si="68"/>
        <v>0.4207429298941947</v>
      </c>
      <c r="E776" s="19"/>
      <c r="V776" s="14">
        <f t="shared" si="69"/>
        <v>0.17702461305595124</v>
      </c>
      <c r="W776" s="37">
        <f t="shared" si="70"/>
        <v>-1.125908080396865</v>
      </c>
      <c r="X776" s="38">
        <f t="shared" si="71"/>
        <v>133.8</v>
      </c>
    </row>
    <row r="777" spans="1:24" ht="12.75">
      <c r="A777" s="4">
        <v>133.9</v>
      </c>
      <c r="B777" s="8">
        <f aca="true" t="shared" si="73" ref="B777:B840">DEGREES(ASIN((A777^2+$A$3^2-$C$5^2)/(2*A777*$A$3)))</f>
        <v>25.261000748978372</v>
      </c>
      <c r="C777" s="13">
        <f t="shared" si="72"/>
        <v>1.1334259740714003</v>
      </c>
      <c r="D777" s="10">
        <f aca="true" t="shared" si="74" ref="D777:D840">ABS(50*C777)/A777</f>
        <v>0.42323598733061996</v>
      </c>
      <c r="E777" s="19"/>
      <c r="V777" s="14">
        <f aca="true" t="shared" si="75" ref="V777:V840">D777^2</f>
        <v>0.1791287009717247</v>
      </c>
      <c r="W777" s="37">
        <f aca="true" t="shared" si="76" ref="W777:W840">-C777</f>
        <v>-1.1334259740714003</v>
      </c>
      <c r="X777" s="38">
        <f aca="true" t="shared" si="77" ref="X777:X840">A777</f>
        <v>133.9</v>
      </c>
    </row>
    <row r="778" spans="1:24" ht="12.75">
      <c r="A778" s="4">
        <v>134</v>
      </c>
      <c r="B778" s="8">
        <f t="shared" si="73"/>
        <v>25.268528569715254</v>
      </c>
      <c r="C778" s="13">
        <f t="shared" si="72"/>
        <v>1.1409537948082829</v>
      </c>
      <c r="D778" s="10">
        <f t="shared" si="74"/>
        <v>0.4257290279135384</v>
      </c>
      <c r="E778" s="19"/>
      <c r="V778" s="14">
        <f t="shared" si="75"/>
        <v>0.18124520520820636</v>
      </c>
      <c r="W778" s="37">
        <f t="shared" si="76"/>
        <v>-1.1409537948082829</v>
      </c>
      <c r="X778" s="38">
        <f t="shared" si="77"/>
        <v>134</v>
      </c>
    </row>
    <row r="779" spans="1:24" ht="12.75">
      <c r="A779" s="4">
        <v>134.1</v>
      </c>
      <c r="B779" s="8">
        <f t="shared" si="73"/>
        <v>25.276066298323133</v>
      </c>
      <c r="C779" s="13">
        <f t="shared" si="72"/>
        <v>1.148491523416162</v>
      </c>
      <c r="D779" s="10">
        <f t="shared" si="74"/>
        <v>0.42822204452504176</v>
      </c>
      <c r="E779" s="19"/>
      <c r="V779" s="14">
        <f t="shared" si="75"/>
        <v>0.18337411941720685</v>
      </c>
      <c r="W779" s="37">
        <f t="shared" si="76"/>
        <v>-1.148491523416162</v>
      </c>
      <c r="X779" s="38">
        <f t="shared" si="77"/>
        <v>134.1</v>
      </c>
    </row>
    <row r="780" spans="1:24" ht="12.75">
      <c r="A780" s="4">
        <v>134.2</v>
      </c>
      <c r="B780" s="8">
        <f t="shared" si="73"/>
        <v>25.283613915672408</v>
      </c>
      <c r="C780" s="13">
        <f t="shared" si="72"/>
        <v>1.1560391407654365</v>
      </c>
      <c r="D780" s="10">
        <f t="shared" si="74"/>
        <v>0.4307150300914443</v>
      </c>
      <c r="E780" s="19"/>
      <c r="V780" s="14">
        <f t="shared" si="75"/>
        <v>0.18551543714667376</v>
      </c>
      <c r="W780" s="37">
        <f t="shared" si="76"/>
        <v>-1.1560391407654365</v>
      </c>
      <c r="X780" s="38">
        <f t="shared" si="77"/>
        <v>134.2</v>
      </c>
    </row>
    <row r="781" spans="1:24" ht="12.75">
      <c r="A781" s="4">
        <v>134.3</v>
      </c>
      <c r="B781" s="8">
        <f t="shared" si="73"/>
        <v>25.291171402695046</v>
      </c>
      <c r="C781" s="13">
        <f t="shared" si="72"/>
        <v>1.163596627788074</v>
      </c>
      <c r="D781" s="10">
        <f t="shared" si="74"/>
        <v>0.43320797758305063</v>
      </c>
      <c r="E781" s="19"/>
      <c r="V781" s="14">
        <f t="shared" si="75"/>
        <v>0.1876691518415969</v>
      </c>
      <c r="W781" s="37">
        <f t="shared" si="76"/>
        <v>-1.163596627788074</v>
      </c>
      <c r="X781" s="38">
        <f t="shared" si="77"/>
        <v>134.3</v>
      </c>
    </row>
    <row r="782" spans="1:24" ht="12.75">
      <c r="A782" s="4">
        <v>134.4</v>
      </c>
      <c r="B782" s="8">
        <f t="shared" si="73"/>
        <v>25.298738740384326</v>
      </c>
      <c r="C782" s="13">
        <f t="shared" si="72"/>
        <v>1.171163965477355</v>
      </c>
      <c r="D782" s="10">
        <f t="shared" si="74"/>
        <v>0.4357008800138969</v>
      </c>
      <c r="E782" s="19"/>
      <c r="V782" s="14">
        <f t="shared" si="75"/>
        <v>0.18983525684488417</v>
      </c>
      <c r="W782" s="37">
        <f t="shared" si="76"/>
        <v>-1.171163965477355</v>
      </c>
      <c r="X782" s="38">
        <f t="shared" si="77"/>
        <v>134.4</v>
      </c>
    </row>
    <row r="783" spans="1:24" ht="12.75">
      <c r="A783" s="4">
        <v>134.5</v>
      </c>
      <c r="B783" s="8">
        <f t="shared" si="73"/>
        <v>25.30631590979457</v>
      </c>
      <c r="C783" s="13">
        <f t="shared" si="72"/>
        <v>1.1787411348875985</v>
      </c>
      <c r="D783" s="10">
        <f t="shared" si="74"/>
        <v>0.4381937304414864</v>
      </c>
      <c r="E783" s="19"/>
      <c r="V783" s="14">
        <f t="shared" si="75"/>
        <v>0.19201374539822605</v>
      </c>
      <c r="W783" s="37">
        <f t="shared" si="76"/>
        <v>-1.1787411348875985</v>
      </c>
      <c r="X783" s="38">
        <f t="shared" si="77"/>
        <v>134.5</v>
      </c>
    </row>
    <row r="784" spans="1:24" ht="12.75">
      <c r="A784" s="4">
        <v>134.6</v>
      </c>
      <c r="B784" s="8">
        <f t="shared" si="73"/>
        <v>25.313902892041064</v>
      </c>
      <c r="C784" s="13">
        <f t="shared" si="72"/>
        <v>1.1863281171340923</v>
      </c>
      <c r="D784" s="10">
        <f t="shared" si="74"/>
        <v>0.4406865219666019</v>
      </c>
      <c r="E784" s="19"/>
      <c r="V784" s="14">
        <f t="shared" si="75"/>
        <v>0.1942046106430203</v>
      </c>
      <c r="W784" s="37">
        <f t="shared" si="76"/>
        <v>-1.1863281171340923</v>
      </c>
      <c r="X784" s="38">
        <f t="shared" si="77"/>
        <v>134.6</v>
      </c>
    </row>
    <row r="785" spans="1:24" ht="12.75">
      <c r="A785" s="4">
        <v>134.7</v>
      </c>
      <c r="B785" s="8">
        <f t="shared" si="73"/>
        <v>25.32149966829963</v>
      </c>
      <c r="C785" s="13">
        <f t="shared" si="72"/>
        <v>1.1939248933926585</v>
      </c>
      <c r="D785" s="10">
        <f t="shared" si="74"/>
        <v>0.4431792477329839</v>
      </c>
      <c r="E785" s="19"/>
      <c r="V785" s="14">
        <f t="shared" si="75"/>
        <v>0.1964078456211735</v>
      </c>
      <c r="W785" s="37">
        <f t="shared" si="76"/>
        <v>-1.1939248933926585</v>
      </c>
      <c r="X785" s="38">
        <f t="shared" si="77"/>
        <v>134.7</v>
      </c>
    </row>
    <row r="786" spans="1:24" ht="12.75">
      <c r="A786" s="4">
        <v>134.8</v>
      </c>
      <c r="B786" s="8">
        <f t="shared" si="73"/>
        <v>25.329106219806558</v>
      </c>
      <c r="C786" s="13">
        <f t="shared" si="72"/>
        <v>1.2015314448995866</v>
      </c>
      <c r="D786" s="10">
        <f t="shared" si="74"/>
        <v>0.4456719009271463</v>
      </c>
      <c r="E786" s="19"/>
      <c r="V786" s="14">
        <f t="shared" si="75"/>
        <v>0.1986234432760161</v>
      </c>
      <c r="W786" s="37">
        <f t="shared" si="76"/>
        <v>-1.2015314448995866</v>
      </c>
      <c r="X786" s="38">
        <f t="shared" si="77"/>
        <v>134.8</v>
      </c>
    </row>
    <row r="787" spans="1:24" ht="12.75">
      <c r="A787" s="4">
        <v>134.9</v>
      </c>
      <c r="B787" s="8">
        <f t="shared" si="73"/>
        <v>25.336722527858274</v>
      </c>
      <c r="C787" s="13">
        <f t="shared" si="72"/>
        <v>1.2091477529513028</v>
      </c>
      <c r="D787" s="10">
        <f t="shared" si="74"/>
        <v>0.4481644747780959</v>
      </c>
      <c r="E787" s="19"/>
      <c r="V787" s="14">
        <f t="shared" si="75"/>
        <v>0.20085139645312655</v>
      </c>
      <c r="W787" s="37">
        <f t="shared" si="76"/>
        <v>-1.2091477529513028</v>
      </c>
      <c r="X787" s="38">
        <f t="shared" si="77"/>
        <v>134.9</v>
      </c>
    </row>
    <row r="788" spans="1:24" ht="12.75">
      <c r="A788" s="4">
        <v>135</v>
      </c>
      <c r="B788" s="8">
        <f t="shared" si="73"/>
        <v>25.344348573811182</v>
      </c>
      <c r="C788" s="13">
        <f t="shared" si="72"/>
        <v>1.2167737989042102</v>
      </c>
      <c r="D788" s="10">
        <f t="shared" si="74"/>
        <v>0.4506569625571149</v>
      </c>
      <c r="E788" s="19"/>
      <c r="V788" s="14">
        <f t="shared" si="75"/>
        <v>0.20309169790120488</v>
      </c>
      <c r="W788" s="37">
        <f t="shared" si="76"/>
        <v>-1.2167737989042102</v>
      </c>
      <c r="X788" s="38">
        <f t="shared" si="77"/>
        <v>135</v>
      </c>
    </row>
    <row r="789" spans="1:24" ht="12.75">
      <c r="A789" s="4">
        <v>135.1</v>
      </c>
      <c r="B789" s="8">
        <f t="shared" si="73"/>
        <v>25.351984339081454</v>
      </c>
      <c r="C789" s="13">
        <f t="shared" si="72"/>
        <v>1.2244095641744828</v>
      </c>
      <c r="D789" s="10">
        <f t="shared" si="74"/>
        <v>0.4531493575775288</v>
      </c>
      <c r="E789" s="19"/>
      <c r="V789" s="14">
        <f t="shared" si="75"/>
        <v>0.20534434027292703</v>
      </c>
      <c r="W789" s="37">
        <f t="shared" si="76"/>
        <v>-1.2244095641744828</v>
      </c>
      <c r="X789" s="38">
        <f t="shared" si="77"/>
        <v>135.1</v>
      </c>
    </row>
    <row r="790" spans="1:24" ht="12.75">
      <c r="A790" s="4">
        <v>135.2</v>
      </c>
      <c r="B790" s="8">
        <f t="shared" si="73"/>
        <v>25.359629805144714</v>
      </c>
      <c r="C790" s="13">
        <f t="shared" si="72"/>
        <v>1.232055030237742</v>
      </c>
      <c r="D790" s="10">
        <f t="shared" si="74"/>
        <v>0.45564165319443123</v>
      </c>
      <c r="E790" s="19"/>
      <c r="V790" s="14">
        <f t="shared" si="75"/>
        <v>0.20760931612575434</v>
      </c>
      <c r="W790" s="37">
        <f t="shared" si="76"/>
        <v>-1.232055030237742</v>
      </c>
      <c r="X790" s="38">
        <f t="shared" si="77"/>
        <v>135.2</v>
      </c>
    </row>
    <row r="791" spans="1:24" ht="12.75">
      <c r="A791" s="4">
        <v>135.3</v>
      </c>
      <c r="B791" s="8">
        <f t="shared" si="73"/>
        <v>25.367284953535915</v>
      </c>
      <c r="C791" s="13">
        <f t="shared" si="72"/>
        <v>1.2397101786289433</v>
      </c>
      <c r="D791" s="10">
        <f t="shared" si="74"/>
        <v>0.4581338428044875</v>
      </c>
      <c r="E791" s="19"/>
      <c r="V791" s="14">
        <f t="shared" si="75"/>
        <v>0.20988661792280686</v>
      </c>
      <c r="W791" s="37">
        <f t="shared" si="76"/>
        <v>-1.2397101786289433</v>
      </c>
      <c r="X791" s="38">
        <f t="shared" si="77"/>
        <v>135.3</v>
      </c>
    </row>
    <row r="792" spans="1:24" ht="12.75">
      <c r="A792" s="4">
        <v>135.4</v>
      </c>
      <c r="B792" s="8">
        <f t="shared" si="73"/>
        <v>25.374949765849077</v>
      </c>
      <c r="C792" s="13">
        <f t="shared" si="72"/>
        <v>1.247374990942106</v>
      </c>
      <c r="D792" s="10">
        <f t="shared" si="74"/>
        <v>0.46062591984568163</v>
      </c>
      <c r="E792" s="19"/>
      <c r="V792" s="14">
        <f t="shared" si="75"/>
        <v>0.21217623803368033</v>
      </c>
      <c r="W792" s="37">
        <f t="shared" si="76"/>
        <v>-1.247374990942106</v>
      </c>
      <c r="X792" s="38">
        <f t="shared" si="77"/>
        <v>135.4</v>
      </c>
    </row>
    <row r="793" spans="1:24" ht="12.75">
      <c r="A793" s="4">
        <v>135.5</v>
      </c>
      <c r="B793" s="8">
        <f t="shared" si="73"/>
        <v>25.382624223737075</v>
      </c>
      <c r="C793" s="13">
        <f t="shared" si="72"/>
        <v>1.2550494488301034</v>
      </c>
      <c r="D793" s="10">
        <f t="shared" si="74"/>
        <v>0.46311787779708613</v>
      </c>
      <c r="E793" s="19"/>
      <c r="V793" s="14">
        <f t="shared" si="75"/>
        <v>0.2144781687352768</v>
      </c>
      <c r="W793" s="37">
        <f t="shared" si="76"/>
        <v>-1.2550494488301034</v>
      </c>
      <c r="X793" s="38">
        <f t="shared" si="77"/>
        <v>135.5</v>
      </c>
    </row>
    <row r="794" spans="1:24" ht="12.75">
      <c r="A794" s="4">
        <v>135.6</v>
      </c>
      <c r="B794" s="8">
        <f t="shared" si="73"/>
        <v>25.39030830891142</v>
      </c>
      <c r="C794" s="13">
        <f t="shared" si="72"/>
        <v>1.2627335340044468</v>
      </c>
      <c r="D794" s="10">
        <f t="shared" si="74"/>
        <v>0.46560971017863084</v>
      </c>
      <c r="E794" s="19"/>
      <c r="V794" s="14">
        <f t="shared" si="75"/>
        <v>0.2167924022126286</v>
      </c>
      <c r="W794" s="37">
        <f t="shared" si="76"/>
        <v>-1.2627335340044468</v>
      </c>
      <c r="X794" s="38">
        <f t="shared" si="77"/>
        <v>135.6</v>
      </c>
    </row>
    <row r="795" spans="1:24" ht="12.75">
      <c r="A795" s="4">
        <v>135.7</v>
      </c>
      <c r="B795" s="8">
        <f t="shared" si="73"/>
        <v>25.398002003142025</v>
      </c>
      <c r="C795" s="13">
        <f t="shared" si="72"/>
        <v>1.2704272282350537</v>
      </c>
      <c r="D795" s="10">
        <f t="shared" si="74"/>
        <v>0.4681014105508673</v>
      </c>
      <c r="E795" s="19"/>
      <c r="V795" s="14">
        <f t="shared" si="75"/>
        <v>0.2191189305597116</v>
      </c>
      <c r="W795" s="37">
        <f t="shared" si="76"/>
        <v>-1.2704272282350537</v>
      </c>
      <c r="X795" s="38">
        <f t="shared" si="77"/>
        <v>135.7</v>
      </c>
    </row>
    <row r="796" spans="1:24" ht="12.75">
      <c r="A796" s="4">
        <v>135.8</v>
      </c>
      <c r="B796" s="8">
        <f t="shared" si="73"/>
        <v>25.405705288257025</v>
      </c>
      <c r="C796" s="13">
        <f t="shared" si="72"/>
        <v>1.2781305133500531</v>
      </c>
      <c r="D796" s="10">
        <f t="shared" si="74"/>
        <v>0.4705929725147471</v>
      </c>
      <c r="E796" s="19"/>
      <c r="V796" s="14">
        <f t="shared" si="75"/>
        <v>0.2214577457802655</v>
      </c>
      <c r="W796" s="37">
        <f t="shared" si="76"/>
        <v>-1.2781305133500531</v>
      </c>
      <c r="X796" s="38">
        <f t="shared" si="77"/>
        <v>135.8</v>
      </c>
    </row>
    <row r="797" spans="1:24" ht="12.75">
      <c r="A797" s="4">
        <v>135.9</v>
      </c>
      <c r="B797" s="8">
        <f t="shared" si="73"/>
        <v>25.413418146142522</v>
      </c>
      <c r="C797" s="13">
        <f t="shared" si="72"/>
        <v>1.2858433712355506</v>
      </c>
      <c r="D797" s="10">
        <f t="shared" si="74"/>
        <v>0.4730843897113872</v>
      </c>
      <c r="E797" s="19"/>
      <c r="V797" s="14">
        <f t="shared" si="75"/>
        <v>0.2238088397885957</v>
      </c>
      <c r="W797" s="37">
        <f t="shared" si="76"/>
        <v>-1.2858433712355506</v>
      </c>
      <c r="X797" s="38">
        <f t="shared" si="77"/>
        <v>135.9</v>
      </c>
    </row>
    <row r="798" spans="1:24" ht="12.75">
      <c r="A798" s="4">
        <v>136</v>
      </c>
      <c r="B798" s="8">
        <f t="shared" si="73"/>
        <v>25.421140558742394</v>
      </c>
      <c r="C798" s="13">
        <f t="shared" si="72"/>
        <v>1.2935657838354224</v>
      </c>
      <c r="D798" s="10">
        <f t="shared" si="74"/>
        <v>0.4755756558218464</v>
      </c>
      <c r="E798" s="19"/>
      <c r="V798" s="14">
        <f t="shared" si="75"/>
        <v>0.2261722044103793</v>
      </c>
      <c r="W798" s="37">
        <f t="shared" si="76"/>
        <v>-1.2935657838354224</v>
      </c>
      <c r="X798" s="38">
        <f t="shared" si="77"/>
        <v>136</v>
      </c>
    </row>
    <row r="799" spans="1:24" ht="12.75">
      <c r="A799" s="4">
        <v>136.1</v>
      </c>
      <c r="B799" s="8">
        <f t="shared" si="73"/>
        <v>25.42887250805812</v>
      </c>
      <c r="C799" s="13">
        <f t="shared" si="72"/>
        <v>1.3012977331511486</v>
      </c>
      <c r="D799" s="10">
        <f t="shared" si="74"/>
        <v>0.47806676456691716</v>
      </c>
      <c r="E799" s="19"/>
      <c r="V799" s="14">
        <f t="shared" si="75"/>
        <v>0.2285478313834802</v>
      </c>
      <c r="W799" s="37">
        <f t="shared" si="76"/>
        <v>-1.3012977331511486</v>
      </c>
      <c r="X799" s="38">
        <f t="shared" si="77"/>
        <v>136.1</v>
      </c>
    </row>
    <row r="800" spans="1:24" ht="12.75">
      <c r="A800" s="4">
        <v>136.2</v>
      </c>
      <c r="B800" s="8">
        <f t="shared" si="73"/>
        <v>25.43661397614846</v>
      </c>
      <c r="C800" s="13">
        <f t="shared" si="72"/>
        <v>1.3090392012414895</v>
      </c>
      <c r="D800" s="10">
        <f t="shared" si="74"/>
        <v>0.4805577097068611</v>
      </c>
      <c r="E800" s="19"/>
      <c r="V800" s="14">
        <f t="shared" si="75"/>
        <v>0.2309357123587038</v>
      </c>
      <c r="W800" s="37">
        <f t="shared" si="76"/>
        <v>-1.3090392012414895</v>
      </c>
      <c r="X800" s="38">
        <f t="shared" si="77"/>
        <v>136.2</v>
      </c>
    </row>
    <row r="801" spans="1:24" ht="12.75">
      <c r="A801" s="4">
        <v>136.3</v>
      </c>
      <c r="B801" s="8">
        <f t="shared" si="73"/>
        <v>25.44436494512935</v>
      </c>
      <c r="C801" s="13">
        <f t="shared" si="72"/>
        <v>1.3167901702223794</v>
      </c>
      <c r="D801" s="10">
        <f t="shared" si="74"/>
        <v>0.48304848504122494</v>
      </c>
      <c r="E801" s="19"/>
      <c r="V801" s="14">
        <f t="shared" si="75"/>
        <v>0.2333358389006225</v>
      </c>
      <c r="W801" s="37">
        <f t="shared" si="76"/>
        <v>-1.3167901702223794</v>
      </c>
      <c r="X801" s="38">
        <f t="shared" si="77"/>
        <v>136.3</v>
      </c>
    </row>
    <row r="802" spans="1:24" ht="12.75">
      <c r="A802" s="4">
        <v>136.4</v>
      </c>
      <c r="B802" s="8">
        <f t="shared" si="73"/>
        <v>25.45212539717366</v>
      </c>
      <c r="C802" s="13">
        <f t="shared" si="72"/>
        <v>1.3245506222666883</v>
      </c>
      <c r="D802" s="10">
        <f t="shared" si="74"/>
        <v>0.48553908440861</v>
      </c>
      <c r="E802" s="19"/>
      <c r="V802" s="14">
        <f t="shared" si="75"/>
        <v>0.2357482024883513</v>
      </c>
      <c r="W802" s="37">
        <f t="shared" si="76"/>
        <v>-1.3245506222666883</v>
      </c>
      <c r="X802" s="38">
        <f t="shared" si="77"/>
        <v>136.4</v>
      </c>
    </row>
    <row r="803" spans="1:24" ht="12.75">
      <c r="A803" s="4">
        <v>136.5</v>
      </c>
      <c r="B803" s="8">
        <f t="shared" si="73"/>
        <v>25.459895314510934</v>
      </c>
      <c r="C803" s="13">
        <f t="shared" si="72"/>
        <v>1.3323205396039626</v>
      </c>
      <c r="D803" s="10">
        <f t="shared" si="74"/>
        <v>0.48802950168643316</v>
      </c>
      <c r="E803" s="19"/>
      <c r="V803" s="14">
        <f t="shared" si="75"/>
        <v>0.23817279451630827</v>
      </c>
      <c r="W803" s="37">
        <f t="shared" si="76"/>
        <v>-1.3323205396039626</v>
      </c>
      <c r="X803" s="38">
        <f t="shared" si="77"/>
        <v>136.5</v>
      </c>
    </row>
    <row r="804" spans="1:24" ht="12.75">
      <c r="A804" s="4">
        <v>136.6</v>
      </c>
      <c r="B804" s="8">
        <f t="shared" si="73"/>
        <v>25.467674679427276</v>
      </c>
      <c r="C804" s="13">
        <f t="shared" si="72"/>
        <v>1.3400999045203044</v>
      </c>
      <c r="D804" s="10">
        <f t="shared" si="74"/>
        <v>0.49051973079074096</v>
      </c>
      <c r="E804" s="19"/>
      <c r="V804" s="14">
        <f t="shared" si="75"/>
        <v>0.24060960629502098</v>
      </c>
      <c r="W804" s="37">
        <f t="shared" si="76"/>
        <v>-1.3400999045203044</v>
      </c>
      <c r="X804" s="38">
        <f t="shared" si="77"/>
        <v>136.6</v>
      </c>
    </row>
    <row r="805" spans="1:24" ht="12.75">
      <c r="A805" s="4">
        <v>136.7</v>
      </c>
      <c r="B805" s="8">
        <f t="shared" si="73"/>
        <v>25.47546347426506</v>
      </c>
      <c r="C805" s="13">
        <f t="shared" si="72"/>
        <v>1.3478886993580872</v>
      </c>
      <c r="D805" s="10">
        <f t="shared" si="74"/>
        <v>0.4930097656759646</v>
      </c>
      <c r="E805" s="19"/>
      <c r="V805" s="14">
        <f t="shared" si="75"/>
        <v>0.24305862905186953</v>
      </c>
      <c r="W805" s="37">
        <f t="shared" si="76"/>
        <v>-1.3478886993580872</v>
      </c>
      <c r="X805" s="38">
        <f t="shared" si="77"/>
        <v>136.7</v>
      </c>
    </row>
    <row r="806" spans="1:24" ht="12.75">
      <c r="A806" s="4">
        <v>136.8</v>
      </c>
      <c r="B806" s="8">
        <f t="shared" si="73"/>
        <v>25.48326168142276</v>
      </c>
      <c r="C806" s="13">
        <f t="shared" si="72"/>
        <v>1.355686906515789</v>
      </c>
      <c r="D806" s="10">
        <f t="shared" si="74"/>
        <v>0.4954996003347181</v>
      </c>
      <c r="E806" s="19"/>
      <c r="V806" s="14">
        <f t="shared" si="75"/>
        <v>0.2455198539318654</v>
      </c>
      <c r="W806" s="37">
        <f t="shared" si="76"/>
        <v>-1.355686906515789</v>
      </c>
      <c r="X806" s="38">
        <f t="shared" si="77"/>
        <v>136.8</v>
      </c>
    </row>
    <row r="807" spans="1:24" ht="12.75">
      <c r="A807" s="4">
        <v>136.9</v>
      </c>
      <c r="B807" s="8">
        <f t="shared" si="73"/>
        <v>25.491069283354744</v>
      </c>
      <c r="C807" s="13">
        <f t="shared" si="72"/>
        <v>1.363494508447772</v>
      </c>
      <c r="D807" s="10">
        <f t="shared" si="74"/>
        <v>0.4979892287975793</v>
      </c>
      <c r="E807" s="19"/>
      <c r="V807" s="14">
        <f t="shared" si="75"/>
        <v>0.24799327199840776</v>
      </c>
      <c r="W807" s="37">
        <f t="shared" si="76"/>
        <v>-1.363494508447772</v>
      </c>
      <c r="X807" s="38">
        <f t="shared" si="77"/>
        <v>136.9</v>
      </c>
    </row>
    <row r="808" spans="1:24" ht="12.75">
      <c r="A808" s="4">
        <v>137</v>
      </c>
      <c r="B808" s="8">
        <f t="shared" si="73"/>
        <v>25.498886262571038</v>
      </c>
      <c r="C808" s="13">
        <f t="shared" si="72"/>
        <v>1.371311487664066</v>
      </c>
      <c r="D808" s="10">
        <f t="shared" si="74"/>
        <v>0.5004786451328708</v>
      </c>
      <c r="E808" s="19"/>
      <c r="V808" s="14">
        <f t="shared" si="75"/>
        <v>0.250478874234034</v>
      </c>
      <c r="W808" s="37">
        <f t="shared" si="76"/>
        <v>-1.371311487664066</v>
      </c>
      <c r="X808" s="38">
        <f t="shared" si="77"/>
        <v>137</v>
      </c>
    </row>
    <row r="809" spans="1:24" ht="12.75">
      <c r="A809" s="4">
        <v>137.1</v>
      </c>
      <c r="B809" s="8">
        <f t="shared" si="73"/>
        <v>25.5067126016372</v>
      </c>
      <c r="C809" s="13">
        <f t="shared" si="72"/>
        <v>1.3791378267302292</v>
      </c>
      <c r="D809" s="10">
        <f t="shared" si="74"/>
        <v>0.5029678434464732</v>
      </c>
      <c r="E809" s="19"/>
      <c r="V809" s="14">
        <f t="shared" si="75"/>
        <v>0.2529766515411959</v>
      </c>
      <c r="W809" s="37">
        <f t="shared" si="76"/>
        <v>-1.3791378267302292</v>
      </c>
      <c r="X809" s="38">
        <f t="shared" si="77"/>
        <v>137.1</v>
      </c>
    </row>
    <row r="810" spans="1:24" ht="12.75">
      <c r="A810" s="4">
        <v>137.2</v>
      </c>
      <c r="B810" s="8">
        <f t="shared" si="73"/>
        <v>25.51454828317402</v>
      </c>
      <c r="C810" s="13">
        <f t="shared" si="72"/>
        <v>1.3869735082670474</v>
      </c>
      <c r="D810" s="10">
        <f t="shared" si="74"/>
        <v>0.505456817881577</v>
      </c>
      <c r="E810" s="19"/>
      <c r="V810" s="14">
        <f t="shared" si="75"/>
        <v>0.25548659474296975</v>
      </c>
      <c r="W810" s="37">
        <f t="shared" si="76"/>
        <v>-1.3869735082670474</v>
      </c>
      <c r="X810" s="38">
        <f t="shared" si="77"/>
        <v>137.2</v>
      </c>
    </row>
    <row r="811" spans="1:24" ht="12.75">
      <c r="A811" s="4">
        <v>137.3</v>
      </c>
      <c r="B811" s="8">
        <f t="shared" si="73"/>
        <v>25.5223932898574</v>
      </c>
      <c r="C811" s="13">
        <f t="shared" si="72"/>
        <v>1.3948185149504297</v>
      </c>
      <c r="D811" s="10">
        <f t="shared" si="74"/>
        <v>0.5079455626185104</v>
      </c>
      <c r="E811" s="19"/>
      <c r="V811" s="14">
        <f t="shared" si="75"/>
        <v>0.2580086945838351</v>
      </c>
      <c r="W811" s="37">
        <f t="shared" si="76"/>
        <v>-1.3948185149504297</v>
      </c>
      <c r="X811" s="38">
        <f t="shared" si="77"/>
        <v>137.3</v>
      </c>
    </row>
    <row r="812" spans="1:24" ht="12.75">
      <c r="A812" s="4">
        <v>137.4</v>
      </c>
      <c r="B812" s="8">
        <f t="shared" si="73"/>
        <v>25.53024760441809</v>
      </c>
      <c r="C812" s="13">
        <f t="shared" si="72"/>
        <v>1.4026728295111184</v>
      </c>
      <c r="D812" s="10">
        <f t="shared" si="74"/>
        <v>0.5104340718744972</v>
      </c>
      <c r="E812" s="19"/>
      <c r="V812" s="14">
        <f t="shared" si="75"/>
        <v>0.26054294173037934</v>
      </c>
      <c r="W812" s="37">
        <f t="shared" si="76"/>
        <v>-1.4026728295111184</v>
      </c>
      <c r="X812" s="38">
        <f t="shared" si="77"/>
        <v>137.4</v>
      </c>
    </row>
    <row r="813" spans="1:24" ht="12.75">
      <c r="A813" s="4">
        <v>137.5</v>
      </c>
      <c r="B813" s="8">
        <f t="shared" si="73"/>
        <v>25.5381112096415</v>
      </c>
      <c r="C813" s="13">
        <f t="shared" si="72"/>
        <v>1.410536434734528</v>
      </c>
      <c r="D813" s="10">
        <f t="shared" si="74"/>
        <v>0.5129223399034647</v>
      </c>
      <c r="E813" s="19"/>
      <c r="V813" s="14">
        <f t="shared" si="75"/>
        <v>0.2630893267720454</v>
      </c>
      <c r="W813" s="37">
        <f t="shared" si="76"/>
        <v>-1.410536434734528</v>
      </c>
      <c r="X813" s="38">
        <f t="shared" si="77"/>
        <v>137.5</v>
      </c>
    </row>
    <row r="814" spans="1:24" ht="12.75">
      <c r="A814" s="4">
        <v>137.6</v>
      </c>
      <c r="B814" s="8">
        <f t="shared" si="73"/>
        <v>25.545984088367582</v>
      </c>
      <c r="C814" s="13">
        <f t="shared" si="72"/>
        <v>1.4184093134606108</v>
      </c>
      <c r="D814" s="10">
        <f t="shared" si="74"/>
        <v>0.5154103609958616</v>
      </c>
      <c r="E814" s="19"/>
      <c r="V814" s="14">
        <f t="shared" si="75"/>
        <v>0.26564784022188437</v>
      </c>
      <c r="W814" s="37">
        <f t="shared" si="76"/>
        <v>-1.4184093134606108</v>
      </c>
      <c r="X814" s="38">
        <f t="shared" si="77"/>
        <v>137.6</v>
      </c>
    </row>
    <row r="815" spans="1:24" ht="12.75">
      <c r="A815" s="4">
        <v>137.7</v>
      </c>
      <c r="B815" s="8">
        <f t="shared" si="73"/>
        <v>25.553866223490488</v>
      </c>
      <c r="C815" s="13">
        <f t="shared" si="72"/>
        <v>1.426291448583516</v>
      </c>
      <c r="D815" s="10">
        <f t="shared" si="74"/>
        <v>0.5178981294784009</v>
      </c>
      <c r="E815" s="19"/>
      <c r="V815" s="14">
        <f t="shared" si="75"/>
        <v>0.26821847251722647</v>
      </c>
      <c r="W815" s="37">
        <f t="shared" si="76"/>
        <v>-1.426291448583516</v>
      </c>
      <c r="X815" s="38">
        <f t="shared" si="77"/>
        <v>137.7</v>
      </c>
    </row>
    <row r="816" spans="1:24" ht="12.75">
      <c r="A816" s="4">
        <v>137.8</v>
      </c>
      <c r="B816" s="8">
        <f t="shared" si="73"/>
        <v>25.561757597958497</v>
      </c>
      <c r="C816" s="13">
        <f t="shared" si="72"/>
        <v>1.4341828230515254</v>
      </c>
      <c r="D816" s="10">
        <f t="shared" si="74"/>
        <v>0.5203856397139062</v>
      </c>
      <c r="E816" s="19"/>
      <c r="V816" s="14">
        <f t="shared" si="75"/>
        <v>0.2708012140204514</v>
      </c>
      <c r="W816" s="37">
        <f t="shared" si="76"/>
        <v>-1.4341828230515254</v>
      </c>
      <c r="X816" s="38">
        <f t="shared" si="77"/>
        <v>137.8</v>
      </c>
    </row>
    <row r="817" spans="1:24" ht="12.75">
      <c r="A817" s="4">
        <v>137.9</v>
      </c>
      <c r="B817" s="8">
        <f t="shared" si="73"/>
        <v>25.569658194773755</v>
      </c>
      <c r="C817" s="13">
        <f t="shared" si="72"/>
        <v>1.4420834198667833</v>
      </c>
      <c r="D817" s="10">
        <f t="shared" si="74"/>
        <v>0.5228728861010817</v>
      </c>
      <c r="E817" s="19"/>
      <c r="V817" s="14">
        <f t="shared" si="75"/>
        <v>0.2733960550196748</v>
      </c>
      <c r="W817" s="37">
        <f t="shared" si="76"/>
        <v>-1.4420834198667833</v>
      </c>
      <c r="X817" s="38">
        <f t="shared" si="77"/>
        <v>137.9</v>
      </c>
    </row>
    <row r="818" spans="1:24" ht="12.75">
      <c r="A818" s="4">
        <v>138</v>
      </c>
      <c r="B818" s="8">
        <f t="shared" si="73"/>
        <v>25.577567996992116</v>
      </c>
      <c r="C818" s="13">
        <f t="shared" si="72"/>
        <v>1.4499932220851441</v>
      </c>
      <c r="D818" s="10">
        <f t="shared" si="74"/>
        <v>0.5253598630743276</v>
      </c>
      <c r="E818" s="19"/>
      <c r="V818" s="14">
        <f t="shared" si="75"/>
        <v>0.27600298572947624</v>
      </c>
      <c r="W818" s="37">
        <f t="shared" si="76"/>
        <v>-1.4499932220851441</v>
      </c>
      <c r="X818" s="38">
        <f t="shared" si="77"/>
        <v>138</v>
      </c>
    </row>
    <row r="819" spans="1:24" ht="12.75">
      <c r="A819" s="4">
        <v>138.1</v>
      </c>
      <c r="B819" s="8">
        <f t="shared" si="73"/>
        <v>25.585486987722902</v>
      </c>
      <c r="C819" s="13">
        <f t="shared" si="72"/>
        <v>1.4579122128159305</v>
      </c>
      <c r="D819" s="10">
        <f t="shared" si="74"/>
        <v>0.527846565103523</v>
      </c>
      <c r="E819" s="19"/>
      <c r="V819" s="14">
        <f t="shared" si="75"/>
        <v>0.27862199629158774</v>
      </c>
      <c r="W819" s="37">
        <f t="shared" si="76"/>
        <v>-1.4579122128159305</v>
      </c>
      <c r="X819" s="38">
        <f t="shared" si="77"/>
        <v>138.1</v>
      </c>
    </row>
    <row r="820" spans="1:24" ht="12.75">
      <c r="A820" s="4">
        <v>138.2</v>
      </c>
      <c r="B820" s="8">
        <f t="shared" si="73"/>
        <v>25.593415150128752</v>
      </c>
      <c r="C820" s="13">
        <f t="shared" si="72"/>
        <v>1.4658403752217808</v>
      </c>
      <c r="D820" s="10">
        <f t="shared" si="74"/>
        <v>0.5303329866938425</v>
      </c>
      <c r="E820" s="19"/>
      <c r="V820" s="14">
        <f t="shared" si="75"/>
        <v>0.2812530767756114</v>
      </c>
      <c r="W820" s="37">
        <f t="shared" si="76"/>
        <v>-1.4658403752217808</v>
      </c>
      <c r="X820" s="38">
        <f t="shared" si="77"/>
        <v>138.2</v>
      </c>
    </row>
    <row r="821" spans="1:24" ht="12.75">
      <c r="A821" s="4">
        <v>138.3</v>
      </c>
      <c r="B821" s="8">
        <f t="shared" si="73"/>
        <v>25.6013524674254</v>
      </c>
      <c r="C821" s="13">
        <f t="shared" si="72"/>
        <v>1.4737776925184285</v>
      </c>
      <c r="D821" s="10">
        <f t="shared" si="74"/>
        <v>0.5328191223855488</v>
      </c>
      <c r="E821" s="19"/>
      <c r="V821" s="14">
        <f t="shared" si="75"/>
        <v>0.2838962171797065</v>
      </c>
      <c r="W821" s="37">
        <f t="shared" si="76"/>
        <v>-1.4737776925184285</v>
      </c>
      <c r="X821" s="38">
        <f t="shared" si="77"/>
        <v>138.3</v>
      </c>
    </row>
    <row r="822" spans="1:24" ht="12.75">
      <c r="A822" s="4">
        <v>138.4</v>
      </c>
      <c r="B822" s="8">
        <f t="shared" si="73"/>
        <v>25.609298922881493</v>
      </c>
      <c r="C822" s="13">
        <f t="shared" si="72"/>
        <v>1.4817241479745213</v>
      </c>
      <c r="D822" s="10">
        <f t="shared" si="74"/>
        <v>0.535304966753801</v>
      </c>
      <c r="E822" s="19"/>
      <c r="V822" s="14">
        <f t="shared" si="75"/>
        <v>0.286551407431288</v>
      </c>
      <c r="W822" s="37">
        <f t="shared" si="76"/>
        <v>-1.4817241479745213</v>
      </c>
      <c r="X822" s="38">
        <f t="shared" si="77"/>
        <v>138.4</v>
      </c>
    </row>
    <row r="823" spans="1:24" ht="12.75">
      <c r="A823" s="4">
        <v>138.5</v>
      </c>
      <c r="B823" s="8">
        <f t="shared" si="73"/>
        <v>25.617254499818404</v>
      </c>
      <c r="C823" s="13">
        <f t="shared" si="72"/>
        <v>1.4896797249114329</v>
      </c>
      <c r="D823" s="10">
        <f t="shared" si="74"/>
        <v>0.5377905144084595</v>
      </c>
      <c r="E823" s="19"/>
      <c r="V823" s="14">
        <f t="shared" si="75"/>
        <v>0.28921863738771547</v>
      </c>
      <c r="W823" s="37">
        <f t="shared" si="76"/>
        <v>-1.4896797249114329</v>
      </c>
      <c r="X823" s="38">
        <f t="shared" si="77"/>
        <v>138.5</v>
      </c>
    </row>
    <row r="824" spans="1:24" ht="12.75">
      <c r="A824" s="4">
        <v>138.6</v>
      </c>
      <c r="B824" s="8">
        <f t="shared" si="73"/>
        <v>25.62521918161007</v>
      </c>
      <c r="C824" s="13">
        <f t="shared" si="72"/>
        <v>1.497644406703099</v>
      </c>
      <c r="D824" s="10">
        <f t="shared" si="74"/>
        <v>0.540275759993903</v>
      </c>
      <c r="E824" s="19"/>
      <c r="V824" s="14">
        <f t="shared" si="75"/>
        <v>0.29189789683698947</v>
      </c>
      <c r="W824" s="37">
        <f t="shared" si="76"/>
        <v>-1.497644406703099</v>
      </c>
      <c r="X824" s="38">
        <f t="shared" si="77"/>
        <v>138.6</v>
      </c>
    </row>
    <row r="825" spans="1:24" ht="12.75">
      <c r="A825" s="4">
        <v>138.7</v>
      </c>
      <c r="B825" s="8">
        <f t="shared" si="73"/>
        <v>25.63319295168271</v>
      </c>
      <c r="C825" s="13">
        <f t="shared" si="72"/>
        <v>1.5056181767757373</v>
      </c>
      <c r="D825" s="10">
        <f t="shared" si="74"/>
        <v>0.5427606981888022</v>
      </c>
      <c r="E825" s="19"/>
      <c r="V825" s="14">
        <f t="shared" si="75"/>
        <v>0.2945891754983961</v>
      </c>
      <c r="W825" s="37">
        <f t="shared" si="76"/>
        <v>-1.5056181767757373</v>
      </c>
      <c r="X825" s="38">
        <f t="shared" si="77"/>
        <v>138.7</v>
      </c>
    </row>
    <row r="826" spans="1:24" ht="12.75">
      <c r="A826" s="4">
        <v>138.8</v>
      </c>
      <c r="B826" s="8">
        <f t="shared" si="73"/>
        <v>25.641175793514748</v>
      </c>
      <c r="C826" s="13">
        <f t="shared" si="72"/>
        <v>1.5136010186077762</v>
      </c>
      <c r="D826" s="10">
        <f t="shared" si="74"/>
        <v>0.5452453237059711</v>
      </c>
      <c r="E826" s="19"/>
      <c r="V826" s="14">
        <f t="shared" si="75"/>
        <v>0.29729246302322926</v>
      </c>
      <c r="W826" s="37">
        <f t="shared" si="76"/>
        <v>-1.5136010186077762</v>
      </c>
      <c r="X826" s="38">
        <f t="shared" si="77"/>
        <v>138.8</v>
      </c>
    </row>
    <row r="827" spans="1:24" ht="12.75">
      <c r="A827" s="4">
        <v>138.9</v>
      </c>
      <c r="B827" s="8">
        <f t="shared" si="73"/>
        <v>25.649167690636546</v>
      </c>
      <c r="C827" s="13">
        <f t="shared" si="72"/>
        <v>1.521592915729574</v>
      </c>
      <c r="D827" s="10">
        <f t="shared" si="74"/>
        <v>0.5477296312921432</v>
      </c>
      <c r="E827" s="19"/>
      <c r="V827" s="14">
        <f t="shared" si="75"/>
        <v>0.3000077489954272</v>
      </c>
      <c r="W827" s="37">
        <f t="shared" si="76"/>
        <v>-1.521592915729574</v>
      </c>
      <c r="X827" s="38">
        <f t="shared" si="77"/>
        <v>138.9</v>
      </c>
    </row>
    <row r="828" spans="1:24" ht="12.75">
      <c r="A828" s="4">
        <v>139</v>
      </c>
      <c r="B828" s="8">
        <f t="shared" si="73"/>
        <v>25.657168626630266</v>
      </c>
      <c r="C828" s="13">
        <f t="shared" si="72"/>
        <v>1.5295938517232948</v>
      </c>
      <c r="D828" s="10">
        <f t="shared" si="74"/>
        <v>0.5502136157278038</v>
      </c>
      <c r="E828" s="19"/>
      <c r="V828" s="14">
        <f t="shared" si="75"/>
        <v>0.30273502293226334</v>
      </c>
      <c r="W828" s="37">
        <f t="shared" si="76"/>
        <v>-1.5295938517232948</v>
      </c>
      <c r="X828" s="38">
        <f t="shared" si="77"/>
        <v>139</v>
      </c>
    </row>
    <row r="829" spans="1:24" ht="12.75">
      <c r="A829" s="4">
        <v>139.1</v>
      </c>
      <c r="B829" s="8">
        <f t="shared" si="73"/>
        <v>25.665178585129652</v>
      </c>
      <c r="C829" s="13">
        <f t="shared" si="72"/>
        <v>1.5376038102226808</v>
      </c>
      <c r="D829" s="10">
        <f t="shared" si="74"/>
        <v>0.552697271826988</v>
      </c>
      <c r="E829" s="19"/>
      <c r="V829" s="14">
        <f t="shared" si="75"/>
        <v>0.30547427428499546</v>
      </c>
      <c r="W829" s="37">
        <f t="shared" si="76"/>
        <v>-1.5376038102226808</v>
      </c>
      <c r="X829" s="38">
        <f t="shared" si="77"/>
        <v>139.1</v>
      </c>
    </row>
    <row r="830" spans="1:24" ht="12.75">
      <c r="A830" s="4">
        <v>139.2</v>
      </c>
      <c r="B830" s="8">
        <f t="shared" si="73"/>
        <v>25.673197549819857</v>
      </c>
      <c r="C830" s="13">
        <f t="shared" si="72"/>
        <v>1.5456227749128857</v>
      </c>
      <c r="D830" s="10">
        <f t="shared" si="74"/>
        <v>0.5551805944370998</v>
      </c>
      <c r="E830" s="19"/>
      <c r="V830" s="14">
        <f t="shared" si="75"/>
        <v>0.30822549243953146</v>
      </c>
      <c r="W830" s="37">
        <f t="shared" si="76"/>
        <v>-1.5456227749128857</v>
      </c>
      <c r="X830" s="38">
        <f t="shared" si="77"/>
        <v>139.2</v>
      </c>
    </row>
    <row r="831" spans="1:24" ht="12.75">
      <c r="A831" s="4">
        <v>139.3</v>
      </c>
      <c r="B831" s="8">
        <f t="shared" si="73"/>
        <v>25.68122550443724</v>
      </c>
      <c r="C831" s="13">
        <f t="shared" si="72"/>
        <v>1.5536507295302684</v>
      </c>
      <c r="D831" s="10">
        <f t="shared" si="74"/>
        <v>0.5576635784387179</v>
      </c>
      <c r="E831" s="19"/>
      <c r="V831" s="14">
        <f t="shared" si="75"/>
        <v>0.31098866671707615</v>
      </c>
      <c r="W831" s="37">
        <f t="shared" si="76"/>
        <v>-1.5536507295302684</v>
      </c>
      <c r="X831" s="38">
        <f t="shared" si="77"/>
        <v>139.3</v>
      </c>
    </row>
    <row r="832" spans="1:24" ht="12.75">
      <c r="A832" s="4">
        <v>139.4</v>
      </c>
      <c r="B832" s="8">
        <f t="shared" si="73"/>
        <v>25.68926243276925</v>
      </c>
      <c r="C832" s="13">
        <f t="shared" si="72"/>
        <v>1.5616876578622794</v>
      </c>
      <c r="D832" s="10">
        <f t="shared" si="74"/>
        <v>0.5601462187454374</v>
      </c>
      <c r="E832" s="19"/>
      <c r="V832" s="14">
        <f t="shared" si="75"/>
        <v>0.31376378637481134</v>
      </c>
      <c r="W832" s="37">
        <f t="shared" si="76"/>
        <v>-1.5616876578622794</v>
      </c>
      <c r="X832" s="38">
        <f t="shared" si="77"/>
        <v>139.4</v>
      </c>
    </row>
    <row r="833" spans="1:24" ht="12.75">
      <c r="A833" s="4">
        <v>139.5</v>
      </c>
      <c r="B833" s="8">
        <f t="shared" si="73"/>
        <v>25.697308318654105</v>
      </c>
      <c r="C833" s="13">
        <f t="shared" si="72"/>
        <v>1.5697335437471338</v>
      </c>
      <c r="D833" s="10">
        <f t="shared" si="74"/>
        <v>0.5626285103036321</v>
      </c>
      <c r="E833" s="19"/>
      <c r="V833" s="14">
        <f t="shared" si="75"/>
        <v>0.3165508406064843</v>
      </c>
      <c r="W833" s="37">
        <f t="shared" si="76"/>
        <v>-1.5697335437471338</v>
      </c>
      <c r="X833" s="38">
        <f t="shared" si="77"/>
        <v>139.5</v>
      </c>
    </row>
    <row r="834" spans="1:24" ht="12.75">
      <c r="A834" s="4">
        <v>139.6</v>
      </c>
      <c r="B834" s="8">
        <f t="shared" si="73"/>
        <v>25.705363145980808</v>
      </c>
      <c r="C834" s="13">
        <f t="shared" si="72"/>
        <v>1.5777883710738365</v>
      </c>
      <c r="D834" s="10">
        <f t="shared" si="74"/>
        <v>0.5651104480923483</v>
      </c>
      <c r="E834" s="19"/>
      <c r="V834" s="14">
        <f t="shared" si="75"/>
        <v>0.3193498185431347</v>
      </c>
      <c r="W834" s="37">
        <f t="shared" si="76"/>
        <v>-1.5777883710738365</v>
      </c>
      <c r="X834" s="38">
        <f t="shared" si="77"/>
        <v>139.6</v>
      </c>
    </row>
    <row r="835" spans="1:24" ht="12.75">
      <c r="A835" s="4">
        <v>139.7</v>
      </c>
      <c r="B835" s="8">
        <f t="shared" si="73"/>
        <v>25.713426898688752</v>
      </c>
      <c r="C835" s="13">
        <f t="shared" si="72"/>
        <v>1.5858521237817804</v>
      </c>
      <c r="D835" s="10">
        <f t="shared" si="74"/>
        <v>0.5675920271230424</v>
      </c>
      <c r="E835" s="19"/>
      <c r="V835" s="14">
        <f t="shared" si="75"/>
        <v>0.32216070925364443</v>
      </c>
      <c r="W835" s="37">
        <f t="shared" si="76"/>
        <v>-1.5858521237817804</v>
      </c>
      <c r="X835" s="38">
        <f t="shared" si="77"/>
        <v>139.7</v>
      </c>
    </row>
    <row r="836" spans="1:24" ht="12.75">
      <c r="A836" s="4">
        <v>139.8</v>
      </c>
      <c r="B836" s="8">
        <f t="shared" si="73"/>
        <v>25.721499560767725</v>
      </c>
      <c r="C836" s="13">
        <f t="shared" si="72"/>
        <v>1.5939247858607537</v>
      </c>
      <c r="D836" s="10">
        <f t="shared" si="74"/>
        <v>0.5700732424394683</v>
      </c>
      <c r="E836" s="19"/>
      <c r="V836" s="14">
        <f t="shared" si="75"/>
        <v>0.3249835017454488</v>
      </c>
      <c r="W836" s="37">
        <f t="shared" si="76"/>
        <v>-1.5939247858607537</v>
      </c>
      <c r="X836" s="38">
        <f t="shared" si="77"/>
        <v>139.8</v>
      </c>
    </row>
    <row r="837" spans="1:24" ht="12.75">
      <c r="A837" s="4">
        <v>139.9</v>
      </c>
      <c r="B837" s="8">
        <f t="shared" si="73"/>
        <v>25.729581116257584</v>
      </c>
      <c r="C837" s="13">
        <f t="shared" si="72"/>
        <v>1.602006341350613</v>
      </c>
      <c r="D837" s="10">
        <f t="shared" si="74"/>
        <v>0.5725540891174457</v>
      </c>
      <c r="E837" s="19"/>
      <c r="V837" s="14">
        <f t="shared" si="75"/>
        <v>0.3278181849651079</v>
      </c>
      <c r="W837" s="37">
        <f t="shared" si="76"/>
        <v>-1.602006341350613</v>
      </c>
      <c r="X837" s="38">
        <f t="shared" si="77"/>
        <v>139.9</v>
      </c>
    </row>
    <row r="838" spans="1:24" ht="12.75">
      <c r="A838" s="4">
        <v>140</v>
      </c>
      <c r="B838" s="8">
        <f t="shared" si="73"/>
        <v>25.737671549248155</v>
      </c>
      <c r="C838" s="13">
        <f t="shared" si="72"/>
        <v>1.6100967743411836</v>
      </c>
      <c r="D838" s="10">
        <f t="shared" si="74"/>
        <v>0.5750345622647085</v>
      </c>
      <c r="E838" s="19"/>
      <c r="V838" s="14">
        <f t="shared" si="75"/>
        <v>0.33066474779896493</v>
      </c>
      <c r="W838" s="37">
        <f t="shared" si="76"/>
        <v>-1.6100967743411836</v>
      </c>
      <c r="X838" s="38">
        <f t="shared" si="77"/>
        <v>140</v>
      </c>
    </row>
    <row r="839" spans="1:24" ht="12.75">
      <c r="A839" s="4">
        <v>140.1</v>
      </c>
      <c r="B839" s="8">
        <f t="shared" si="73"/>
        <v>25.74577084387909</v>
      </c>
      <c r="C839" s="13">
        <f t="shared" si="72"/>
        <v>1.618196068972118</v>
      </c>
      <c r="D839" s="10">
        <f t="shared" si="74"/>
        <v>0.5775146570207417</v>
      </c>
      <c r="E839" s="19"/>
      <c r="V839" s="14">
        <f t="shared" si="75"/>
        <v>0.33352317907378487</v>
      </c>
      <c r="W839" s="37">
        <f t="shared" si="76"/>
        <v>-1.618196068972118</v>
      </c>
      <c r="X839" s="38">
        <f t="shared" si="77"/>
        <v>140.1</v>
      </c>
    </row>
    <row r="840" spans="1:24" ht="12.75">
      <c r="A840" s="4">
        <v>140.2</v>
      </c>
      <c r="B840" s="8">
        <f t="shared" si="73"/>
        <v>25.753878984339554</v>
      </c>
      <c r="C840" s="13">
        <f aca="true" t="shared" si="78" ref="C840:C898">B840-$B$3</f>
        <v>1.6263042094325826</v>
      </c>
      <c r="D840" s="10">
        <f t="shared" si="74"/>
        <v>0.5799943685565558</v>
      </c>
      <c r="E840" s="19"/>
      <c r="V840" s="14">
        <f t="shared" si="75"/>
        <v>0.3363934675573179</v>
      </c>
      <c r="W840" s="37">
        <f t="shared" si="76"/>
        <v>-1.6263042094325826</v>
      </c>
      <c r="X840" s="38">
        <f t="shared" si="77"/>
        <v>140.2</v>
      </c>
    </row>
    <row r="841" spans="1:24" ht="12.75">
      <c r="A841" s="4">
        <v>140.3</v>
      </c>
      <c r="B841" s="8">
        <f aca="true" t="shared" si="79" ref="B841:B898">DEGREES(ASIN((A841^2+$A$3^2-$C$5^2)/(2*A841*$A$3)))</f>
        <v>25.761995954868198</v>
      </c>
      <c r="C841" s="13">
        <f t="shared" si="78"/>
        <v>1.634421179961226</v>
      </c>
      <c r="D841" s="10">
        <f aca="true" t="shared" si="80" ref="D841:D898">ABS(50*C841)/A841</f>
        <v>0.5824736920745637</v>
      </c>
      <c r="E841" s="19"/>
      <c r="V841" s="14">
        <f aca="true" t="shared" si="81" ref="V841:V898">D841^2</f>
        <v>0.3392756019589736</v>
      </c>
      <c r="W841" s="37">
        <f aca="true" t="shared" si="82" ref="W841:W898">-C841</f>
        <v>-1.634421179961226</v>
      </c>
      <c r="X841" s="38">
        <f aca="true" t="shared" si="83" ref="X841:X898">A841</f>
        <v>140.3</v>
      </c>
    </row>
    <row r="842" spans="1:24" ht="12.75">
      <c r="A842" s="4">
        <v>140.4</v>
      </c>
      <c r="B842" s="8">
        <f t="shared" si="79"/>
        <v>25.7701217397529</v>
      </c>
      <c r="C842" s="13">
        <f t="shared" si="78"/>
        <v>1.642546964845927</v>
      </c>
      <c r="D842" s="10">
        <f t="shared" si="80"/>
        <v>0.5849526228083786</v>
      </c>
      <c r="E842" s="19"/>
      <c r="V842" s="14">
        <f t="shared" si="81"/>
        <v>0.3421695709304012</v>
      </c>
      <c r="W842" s="37">
        <f t="shared" si="82"/>
        <v>-1.642546964845927</v>
      </c>
      <c r="X842" s="38">
        <f t="shared" si="83"/>
        <v>140.4</v>
      </c>
    </row>
    <row r="843" spans="1:24" ht="12.75">
      <c r="A843" s="4">
        <v>140.5</v>
      </c>
      <c r="B843" s="8">
        <f t="shared" si="79"/>
        <v>25.778256323330595</v>
      </c>
      <c r="C843" s="13">
        <f t="shared" si="78"/>
        <v>1.6506815484236235</v>
      </c>
      <c r="D843" s="10">
        <f t="shared" si="80"/>
        <v>0.5874311560226417</v>
      </c>
      <c r="E843" s="19"/>
      <c r="V843" s="14">
        <f t="shared" si="81"/>
        <v>0.34507536306609726</v>
      </c>
      <c r="W843" s="37">
        <f t="shared" si="82"/>
        <v>-1.6506815484236235</v>
      </c>
      <c r="X843" s="38">
        <f t="shared" si="83"/>
        <v>140.5</v>
      </c>
    </row>
    <row r="844" spans="1:24" ht="12.75">
      <c r="A844" s="4">
        <v>140.6</v>
      </c>
      <c r="B844" s="8">
        <f t="shared" si="79"/>
        <v>25.786399689987135</v>
      </c>
      <c r="C844" s="13">
        <f t="shared" si="78"/>
        <v>1.6588249150801637</v>
      </c>
      <c r="D844" s="10">
        <f t="shared" si="80"/>
        <v>0.5899092870128605</v>
      </c>
      <c r="E844" s="19"/>
      <c r="V844" s="14">
        <f t="shared" si="81"/>
        <v>0.34799296690402143</v>
      </c>
      <c r="W844" s="37">
        <f t="shared" si="82"/>
        <v>-1.6588249150801637</v>
      </c>
      <c r="X844" s="38">
        <f t="shared" si="83"/>
        <v>140.6</v>
      </c>
    </row>
    <row r="845" spans="1:24" ht="12.75">
      <c r="A845" s="4">
        <v>140.7</v>
      </c>
      <c r="B845" s="8">
        <f t="shared" si="79"/>
        <v>25.794551824157086</v>
      </c>
      <c r="C845" s="13">
        <f t="shared" si="78"/>
        <v>1.6669770492501144</v>
      </c>
      <c r="D845" s="10">
        <f t="shared" si="80"/>
        <v>0.5923870111052291</v>
      </c>
      <c r="E845" s="19"/>
      <c r="V845" s="14">
        <f t="shared" si="81"/>
        <v>0.3509223709261868</v>
      </c>
      <c r="W845" s="37">
        <f t="shared" si="82"/>
        <v>-1.6669770492501144</v>
      </c>
      <c r="X845" s="38">
        <f t="shared" si="83"/>
        <v>140.7</v>
      </c>
    </row>
    <row r="846" spans="1:24" ht="12.75">
      <c r="A846" s="4">
        <v>140.8</v>
      </c>
      <c r="B846" s="8">
        <f t="shared" si="79"/>
        <v>25.802712710323558</v>
      </c>
      <c r="C846" s="13">
        <f t="shared" si="78"/>
        <v>1.6751379354165863</v>
      </c>
      <c r="D846" s="10">
        <f t="shared" si="80"/>
        <v>0.5948643236564581</v>
      </c>
      <c r="E846" s="19"/>
      <c r="V846" s="14">
        <f t="shared" si="81"/>
        <v>0.35386356355925536</v>
      </c>
      <c r="W846" s="37">
        <f t="shared" si="82"/>
        <v>-1.6751379354165863</v>
      </c>
      <c r="X846" s="38">
        <f t="shared" si="83"/>
        <v>140.8</v>
      </c>
    </row>
    <row r="847" spans="1:24" ht="12.75">
      <c r="A847" s="4">
        <v>140.9</v>
      </c>
      <c r="B847" s="8">
        <f t="shared" si="79"/>
        <v>25.810882333018032</v>
      </c>
      <c r="C847" s="13">
        <f t="shared" si="78"/>
        <v>1.6833075581110606</v>
      </c>
      <c r="D847" s="10">
        <f t="shared" si="80"/>
        <v>0.5973412200536056</v>
      </c>
      <c r="E847" s="19"/>
      <c r="V847" s="14">
        <f t="shared" si="81"/>
        <v>0.35681653317513</v>
      </c>
      <c r="W847" s="37">
        <f t="shared" si="82"/>
        <v>-1.6833075581110606</v>
      </c>
      <c r="X847" s="38">
        <f t="shared" si="83"/>
        <v>140.9</v>
      </c>
    </row>
    <row r="848" spans="1:24" ht="12.75">
      <c r="A848" s="4">
        <v>141</v>
      </c>
      <c r="B848" s="8">
        <f t="shared" si="79"/>
        <v>25.81906067682021</v>
      </c>
      <c r="C848" s="13">
        <f t="shared" si="78"/>
        <v>1.6914859019132393</v>
      </c>
      <c r="D848" s="10">
        <f t="shared" si="80"/>
        <v>0.5998176957139146</v>
      </c>
      <c r="E848" s="19"/>
      <c r="V848" s="14">
        <f t="shared" si="81"/>
        <v>0.3597812680915503</v>
      </c>
      <c r="W848" s="37">
        <f t="shared" si="82"/>
        <v>-1.6914859019132393</v>
      </c>
      <c r="X848" s="38">
        <f t="shared" si="83"/>
        <v>141</v>
      </c>
    </row>
    <row r="849" spans="1:24" ht="12.75">
      <c r="A849" s="4">
        <v>141.1</v>
      </c>
      <c r="B849" s="8">
        <f t="shared" si="79"/>
        <v>25.82724772635785</v>
      </c>
      <c r="C849" s="13">
        <f t="shared" si="78"/>
        <v>1.6996729514508786</v>
      </c>
      <c r="D849" s="10">
        <f t="shared" si="80"/>
        <v>0.6022937460846487</v>
      </c>
      <c r="E849" s="19"/>
      <c r="V849" s="14">
        <f t="shared" si="81"/>
        <v>0.3627577565726793</v>
      </c>
      <c r="W849" s="37">
        <f t="shared" si="82"/>
        <v>-1.6996729514508786</v>
      </c>
      <c r="X849" s="38">
        <f t="shared" si="83"/>
        <v>141.1</v>
      </c>
    </row>
    <row r="850" spans="1:24" ht="12.75">
      <c r="A850" s="4">
        <v>141.2</v>
      </c>
      <c r="B850" s="8">
        <f t="shared" si="79"/>
        <v>25.835443466306526</v>
      </c>
      <c r="C850" s="13">
        <f t="shared" si="78"/>
        <v>1.707868691399554</v>
      </c>
      <c r="D850" s="10">
        <f t="shared" si="80"/>
        <v>0.6047693666429016</v>
      </c>
      <c r="E850" s="19"/>
      <c r="V850" s="14">
        <f t="shared" si="81"/>
        <v>0.3657459868296563</v>
      </c>
      <c r="W850" s="37">
        <f t="shared" si="82"/>
        <v>-1.707868691399554</v>
      </c>
      <c r="X850" s="38">
        <f t="shared" si="83"/>
        <v>141.2</v>
      </c>
    </row>
    <row r="851" spans="1:24" ht="12.75">
      <c r="A851" s="4">
        <v>141.3</v>
      </c>
      <c r="B851" s="8">
        <f t="shared" si="79"/>
        <v>25.843647881389533</v>
      </c>
      <c r="C851" s="13">
        <f t="shared" si="78"/>
        <v>1.7160731064825612</v>
      </c>
      <c r="D851" s="10">
        <f t="shared" si="80"/>
        <v>0.6072445528954569</v>
      </c>
      <c r="E851" s="19"/>
      <c r="V851" s="14">
        <f t="shared" si="81"/>
        <v>0.36874594702120334</v>
      </c>
      <c r="W851" s="37">
        <f t="shared" si="82"/>
        <v>-1.7160731064825612</v>
      </c>
      <c r="X851" s="38">
        <f t="shared" si="83"/>
        <v>141.3</v>
      </c>
    </row>
    <row r="852" spans="1:24" ht="12.75">
      <c r="A852" s="4">
        <v>141.4</v>
      </c>
      <c r="B852" s="8">
        <f t="shared" si="79"/>
        <v>25.851860956377724</v>
      </c>
      <c r="C852" s="13">
        <f t="shared" si="78"/>
        <v>1.7242861814707524</v>
      </c>
      <c r="D852" s="10">
        <f t="shared" si="80"/>
        <v>0.6097193003786253</v>
      </c>
      <c r="E852" s="19"/>
      <c r="V852" s="14">
        <f t="shared" si="81"/>
        <v>0.3717576252542003</v>
      </c>
      <c r="W852" s="37">
        <f t="shared" si="82"/>
        <v>-1.7242861814707524</v>
      </c>
      <c r="X852" s="38">
        <f t="shared" si="83"/>
        <v>141.4</v>
      </c>
    </row>
    <row r="853" spans="1:24" ht="12.75">
      <c r="A853" s="4">
        <v>141.5</v>
      </c>
      <c r="B853" s="8">
        <f t="shared" si="79"/>
        <v>25.860082676089256</v>
      </c>
      <c r="C853" s="13">
        <f t="shared" si="78"/>
        <v>1.7325079011822844</v>
      </c>
      <c r="D853" s="10">
        <f t="shared" si="80"/>
        <v>0.6121936046580511</v>
      </c>
      <c r="E853" s="19"/>
      <c r="V853" s="14">
        <f t="shared" si="81"/>
        <v>0.3747810095842181</v>
      </c>
      <c r="W853" s="37">
        <f t="shared" si="82"/>
        <v>-1.7325079011822844</v>
      </c>
      <c r="X853" s="38">
        <f t="shared" si="83"/>
        <v>141.5</v>
      </c>
    </row>
    <row r="854" spans="1:24" ht="12.75">
      <c r="A854" s="4">
        <v>141.6</v>
      </c>
      <c r="B854" s="8">
        <f t="shared" si="79"/>
        <v>25.868313025389526</v>
      </c>
      <c r="C854" s="13">
        <f t="shared" si="78"/>
        <v>1.7407382504825542</v>
      </c>
      <c r="D854" s="10">
        <f t="shared" si="80"/>
        <v>0.6146674613285855</v>
      </c>
      <c r="E854" s="19"/>
      <c r="V854" s="14">
        <f t="shared" si="81"/>
        <v>0.37781608801612815</v>
      </c>
      <c r="W854" s="37">
        <f t="shared" si="82"/>
        <v>-1.7407382504825542</v>
      </c>
      <c r="X854" s="38">
        <f t="shared" si="83"/>
        <v>141.6</v>
      </c>
    </row>
    <row r="855" spans="1:24" ht="12.75">
      <c r="A855" s="4">
        <v>141.7</v>
      </c>
      <c r="B855" s="8">
        <f t="shared" si="79"/>
        <v>25.876551989190947</v>
      </c>
      <c r="C855" s="13">
        <f t="shared" si="78"/>
        <v>1.7489772142839755</v>
      </c>
      <c r="D855" s="10">
        <f t="shared" si="80"/>
        <v>0.6171408660141057</v>
      </c>
      <c r="E855" s="19"/>
      <c r="V855" s="14">
        <f t="shared" si="81"/>
        <v>0.3808628485046403</v>
      </c>
      <c r="W855" s="37">
        <f t="shared" si="82"/>
        <v>-1.7489772142839755</v>
      </c>
      <c r="X855" s="38">
        <f t="shared" si="83"/>
        <v>141.7</v>
      </c>
    </row>
    <row r="856" spans="1:24" ht="12.75">
      <c r="A856" s="4">
        <v>141.8</v>
      </c>
      <c r="B856" s="8">
        <f t="shared" si="79"/>
        <v>25.884799552452783</v>
      </c>
      <c r="C856" s="13">
        <f t="shared" si="78"/>
        <v>1.7572247775458116</v>
      </c>
      <c r="D856" s="10">
        <f t="shared" si="80"/>
        <v>0.6196138143673525</v>
      </c>
      <c r="E856" s="19"/>
      <c r="V856" s="14">
        <f t="shared" si="81"/>
        <v>0.38392127895486</v>
      </c>
      <c r="W856" s="37">
        <f t="shared" si="82"/>
        <v>-1.7572247775458116</v>
      </c>
      <c r="X856" s="38">
        <f t="shared" si="83"/>
        <v>141.8</v>
      </c>
    </row>
    <row r="857" spans="1:24" ht="12.75">
      <c r="A857" s="4">
        <v>141.9</v>
      </c>
      <c r="B857" s="8">
        <f t="shared" si="79"/>
        <v>25.89305570018102</v>
      </c>
      <c r="C857" s="13">
        <f t="shared" si="78"/>
        <v>1.7654809252740478</v>
      </c>
      <c r="D857" s="10">
        <f t="shared" si="80"/>
        <v>0.6220863020697842</v>
      </c>
      <c r="E857" s="19"/>
      <c r="V857" s="14">
        <f t="shared" si="81"/>
        <v>0.3869913672228588</v>
      </c>
      <c r="W857" s="37">
        <f t="shared" si="82"/>
        <v>-1.7654809252740478</v>
      </c>
      <c r="X857" s="38">
        <f t="shared" si="83"/>
        <v>141.9</v>
      </c>
    </row>
    <row r="858" spans="1:24" ht="12.75">
      <c r="A858" s="4">
        <v>142</v>
      </c>
      <c r="B858" s="8">
        <f t="shared" si="79"/>
        <v>25.90132041742812</v>
      </c>
      <c r="C858" s="13">
        <f t="shared" si="78"/>
        <v>1.773745642521149</v>
      </c>
      <c r="D858" s="10">
        <f t="shared" si="80"/>
        <v>0.6245583248313905</v>
      </c>
      <c r="E858" s="19"/>
      <c r="V858" s="14">
        <f t="shared" si="81"/>
        <v>0.3900731011161927</v>
      </c>
      <c r="W858" s="37">
        <f t="shared" si="82"/>
        <v>-1.773745642521149</v>
      </c>
      <c r="X858" s="38">
        <f t="shared" si="83"/>
        <v>142</v>
      </c>
    </row>
    <row r="859" spans="1:24" ht="12.75">
      <c r="A859" s="4">
        <v>142.1</v>
      </c>
      <c r="B859" s="8">
        <f t="shared" si="79"/>
        <v>25.909593689293022</v>
      </c>
      <c r="C859" s="13">
        <f t="shared" si="78"/>
        <v>1.7820189143860503</v>
      </c>
      <c r="D859" s="10">
        <f t="shared" si="80"/>
        <v>0.6270298783905878</v>
      </c>
      <c r="E859" s="19"/>
      <c r="V859" s="14">
        <f t="shared" si="81"/>
        <v>0.3931664683945153</v>
      </c>
      <c r="W859" s="37">
        <f t="shared" si="82"/>
        <v>-1.7820189143860503</v>
      </c>
      <c r="X859" s="38">
        <f t="shared" si="83"/>
        <v>142.1</v>
      </c>
    </row>
    <row r="860" spans="1:24" ht="12.75">
      <c r="A860" s="4">
        <v>142.2</v>
      </c>
      <c r="B860" s="8">
        <f t="shared" si="79"/>
        <v>25.917875500920754</v>
      </c>
      <c r="C860" s="13">
        <f t="shared" si="78"/>
        <v>1.7903007260137827</v>
      </c>
      <c r="D860" s="10">
        <f t="shared" si="80"/>
        <v>0.6295009585139884</v>
      </c>
      <c r="E860" s="19"/>
      <c r="V860" s="14">
        <f t="shared" si="81"/>
        <v>0.39627145677003006</v>
      </c>
      <c r="W860" s="37">
        <f t="shared" si="82"/>
        <v>-1.7903007260137827</v>
      </c>
      <c r="X860" s="38">
        <f t="shared" si="83"/>
        <v>142.2</v>
      </c>
    </row>
    <row r="861" spans="1:24" ht="12.75">
      <c r="A861" s="4">
        <v>142.3</v>
      </c>
      <c r="B861" s="8">
        <f t="shared" si="79"/>
        <v>25.92616583750249</v>
      </c>
      <c r="C861" s="13">
        <f t="shared" si="78"/>
        <v>1.79859106259552</v>
      </c>
      <c r="D861" s="10">
        <f t="shared" si="80"/>
        <v>0.6319715609963176</v>
      </c>
      <c r="E861" s="19"/>
      <c r="V861" s="14">
        <f t="shared" si="81"/>
        <v>0.3993880539081223</v>
      </c>
      <c r="W861" s="37">
        <f t="shared" si="82"/>
        <v>-1.79859106259552</v>
      </c>
      <c r="X861" s="38">
        <f t="shared" si="83"/>
        <v>142.3</v>
      </c>
    </row>
    <row r="862" spans="1:24" ht="12.75">
      <c r="A862" s="4">
        <v>142.4</v>
      </c>
      <c r="B862" s="8">
        <f t="shared" si="79"/>
        <v>25.93446468427523</v>
      </c>
      <c r="C862" s="13">
        <f t="shared" si="78"/>
        <v>1.8068899093682589</v>
      </c>
      <c r="D862" s="10">
        <f t="shared" si="80"/>
        <v>0.6344416816602032</v>
      </c>
      <c r="E862" s="19"/>
      <c r="V862" s="14">
        <f t="shared" si="81"/>
        <v>0.4025162474278266</v>
      </c>
      <c r="W862" s="37">
        <f t="shared" si="82"/>
        <v>-1.8068899093682589</v>
      </c>
      <c r="X862" s="38">
        <f t="shared" si="83"/>
        <v>142.4</v>
      </c>
    </row>
    <row r="863" spans="1:24" ht="12.75">
      <c r="A863" s="4">
        <v>142.5</v>
      </c>
      <c r="B863" s="8">
        <f t="shared" si="79"/>
        <v>25.942772026521705</v>
      </c>
      <c r="C863" s="13">
        <f t="shared" si="78"/>
        <v>1.8151972516147339</v>
      </c>
      <c r="D863" s="10">
        <f t="shared" si="80"/>
        <v>0.636911316356047</v>
      </c>
      <c r="E863" s="19"/>
      <c r="V863" s="14">
        <f t="shared" si="81"/>
        <v>0.4056560249023926</v>
      </c>
      <c r="W863" s="37">
        <f t="shared" si="82"/>
        <v>-1.8151972516147339</v>
      </c>
      <c r="X863" s="38">
        <f t="shared" si="83"/>
        <v>142.5</v>
      </c>
    </row>
    <row r="864" spans="1:24" ht="12.75">
      <c r="A864" s="4">
        <v>142.6</v>
      </c>
      <c r="B864" s="8">
        <f t="shared" si="79"/>
        <v>25.95108784957025</v>
      </c>
      <c r="C864" s="13">
        <f t="shared" si="78"/>
        <v>1.8235130746632784</v>
      </c>
      <c r="D864" s="10">
        <f t="shared" si="80"/>
        <v>0.6393804609618788</v>
      </c>
      <c r="E864" s="19"/>
      <c r="V864" s="14">
        <f t="shared" si="81"/>
        <v>0.4088073738598247</v>
      </c>
      <c r="W864" s="37">
        <f t="shared" si="82"/>
        <v>-1.8235130746632784</v>
      </c>
      <c r="X864" s="38">
        <f t="shared" si="83"/>
        <v>142.6</v>
      </c>
    </row>
    <row r="865" spans="1:24" ht="12.75">
      <c r="A865" s="4">
        <v>142.7</v>
      </c>
      <c r="B865" s="8">
        <f t="shared" si="79"/>
        <v>25.959412138794548</v>
      </c>
      <c r="C865" s="13">
        <f t="shared" si="78"/>
        <v>1.8318373638875762</v>
      </c>
      <c r="D865" s="10">
        <f t="shared" si="80"/>
        <v>0.6418491113831731</v>
      </c>
      <c r="E865" s="19"/>
      <c r="V865" s="14">
        <f t="shared" si="81"/>
        <v>0.411970281783369</v>
      </c>
      <c r="W865" s="37">
        <f t="shared" si="82"/>
        <v>-1.8318373638875762</v>
      </c>
      <c r="X865" s="38">
        <f t="shared" si="83"/>
        <v>142.7</v>
      </c>
    </row>
    <row r="866" spans="1:24" ht="12.75">
      <c r="A866" s="4">
        <v>142.8</v>
      </c>
      <c r="B866" s="8">
        <f t="shared" si="79"/>
        <v>25.96774487961358</v>
      </c>
      <c r="C866" s="13">
        <f t="shared" si="78"/>
        <v>1.8401701047066084</v>
      </c>
      <c r="D866" s="10">
        <f t="shared" si="80"/>
        <v>0.644317263552734</v>
      </c>
      <c r="E866" s="19"/>
      <c r="V866" s="14">
        <f t="shared" si="81"/>
        <v>0.4151447361120833</v>
      </c>
      <c r="W866" s="37">
        <f t="shared" si="82"/>
        <v>-1.8401701047066084</v>
      </c>
      <c r="X866" s="38">
        <f t="shared" si="83"/>
        <v>142.8</v>
      </c>
    </row>
    <row r="867" spans="1:24" ht="12.75">
      <c r="A867" s="4">
        <v>142.9</v>
      </c>
      <c r="B867" s="8">
        <f t="shared" si="79"/>
        <v>25.976086057491386</v>
      </c>
      <c r="C867" s="13">
        <f t="shared" si="78"/>
        <v>1.8485112825844148</v>
      </c>
      <c r="D867" s="10">
        <f t="shared" si="80"/>
        <v>0.6467849134305159</v>
      </c>
      <c r="E867" s="19"/>
      <c r="V867" s="14">
        <f t="shared" si="81"/>
        <v>0.41833072424131995</v>
      </c>
      <c r="W867" s="37">
        <f t="shared" si="82"/>
        <v>-1.8485112825844148</v>
      </c>
      <c r="X867" s="38">
        <f t="shared" si="83"/>
        <v>142.9</v>
      </c>
    </row>
    <row r="868" spans="1:24" ht="12.75">
      <c r="A868" s="4">
        <v>143</v>
      </c>
      <c r="B868" s="8">
        <f t="shared" si="79"/>
        <v>25.984435657936956</v>
      </c>
      <c r="C868" s="13">
        <f t="shared" si="78"/>
        <v>1.8568608830299844</v>
      </c>
      <c r="D868" s="10">
        <f t="shared" si="80"/>
        <v>0.649252057003491</v>
      </c>
      <c r="E868" s="19"/>
      <c r="V868" s="14">
        <f t="shared" si="81"/>
        <v>0.4215282335232643</v>
      </c>
      <c r="W868" s="37">
        <f t="shared" si="82"/>
        <v>-1.8568608830299844</v>
      </c>
      <c r="X868" s="38">
        <f t="shared" si="83"/>
        <v>143</v>
      </c>
    </row>
    <row r="869" spans="1:24" ht="12.75">
      <c r="A869" s="4">
        <v>143.1</v>
      </c>
      <c r="B869" s="8">
        <f t="shared" si="79"/>
        <v>25.99279366650407</v>
      </c>
      <c r="C869" s="13">
        <f t="shared" si="78"/>
        <v>1.8652188915970989</v>
      </c>
      <c r="D869" s="10">
        <f t="shared" si="80"/>
        <v>0.6517186902854992</v>
      </c>
      <c r="E869" s="19"/>
      <c r="V869" s="14">
        <f t="shared" si="81"/>
        <v>0.42473725126744644</v>
      </c>
      <c r="W869" s="37">
        <f t="shared" si="82"/>
        <v>-1.8652188915970989</v>
      </c>
      <c r="X869" s="38">
        <f t="shared" si="83"/>
        <v>143.1</v>
      </c>
    </row>
    <row r="870" spans="1:24" ht="12.75">
      <c r="A870" s="4">
        <v>143.2</v>
      </c>
      <c r="B870" s="8">
        <f t="shared" si="79"/>
        <v>26.001160068791098</v>
      </c>
      <c r="C870" s="13">
        <f t="shared" si="78"/>
        <v>1.8735852938841262</v>
      </c>
      <c r="D870" s="10">
        <f t="shared" si="80"/>
        <v>0.6541848093170832</v>
      </c>
      <c r="E870" s="19"/>
      <c r="V870" s="14">
        <f t="shared" si="81"/>
        <v>0.42795776474122854</v>
      </c>
      <c r="W870" s="37">
        <f t="shared" si="82"/>
        <v>-1.8735852938841262</v>
      </c>
      <c r="X870" s="38">
        <f t="shared" si="83"/>
        <v>143.2</v>
      </c>
    </row>
    <row r="871" spans="1:24" ht="12.75">
      <c r="A871" s="4">
        <v>143.3</v>
      </c>
      <c r="B871" s="8">
        <f t="shared" si="79"/>
        <v>26.009534850440883</v>
      </c>
      <c r="C871" s="13">
        <f t="shared" si="78"/>
        <v>1.881960075533911</v>
      </c>
      <c r="D871" s="10">
        <f t="shared" si="80"/>
        <v>0.6566504101653562</v>
      </c>
      <c r="E871" s="19"/>
      <c r="V871" s="14">
        <f t="shared" si="81"/>
        <v>0.43118976117033053</v>
      </c>
      <c r="W871" s="37">
        <f t="shared" si="82"/>
        <v>-1.881960075533911</v>
      </c>
      <c r="X871" s="38">
        <f t="shared" si="83"/>
        <v>143.3</v>
      </c>
    </row>
    <row r="872" spans="1:24" ht="12.75">
      <c r="A872" s="4">
        <v>143.4</v>
      </c>
      <c r="B872" s="8">
        <f t="shared" si="79"/>
        <v>26.017917997140596</v>
      </c>
      <c r="C872" s="13">
        <f t="shared" si="78"/>
        <v>1.890343222233625</v>
      </c>
      <c r="D872" s="10">
        <f t="shared" si="80"/>
        <v>0.6591154889238581</v>
      </c>
      <c r="E872" s="19"/>
      <c r="V872" s="14">
        <f t="shared" si="81"/>
        <v>0.43443322773933646</v>
      </c>
      <c r="W872" s="37">
        <f t="shared" si="82"/>
        <v>-1.890343222233625</v>
      </c>
      <c r="X872" s="38">
        <f t="shared" si="83"/>
        <v>143.4</v>
      </c>
    </row>
    <row r="873" spans="1:24" ht="12.75">
      <c r="A873" s="4">
        <v>143.5</v>
      </c>
      <c r="B873" s="8">
        <f t="shared" si="79"/>
        <v>26.026309494621547</v>
      </c>
      <c r="C873" s="13">
        <f t="shared" si="78"/>
        <v>1.8987347197145752</v>
      </c>
      <c r="D873" s="10">
        <f t="shared" si="80"/>
        <v>0.6615800417123955</v>
      </c>
      <c r="E873" s="19"/>
      <c r="V873" s="14">
        <f t="shared" si="81"/>
        <v>0.43768815159217495</v>
      </c>
      <c r="W873" s="37">
        <f t="shared" si="82"/>
        <v>-1.8987347197145752</v>
      </c>
      <c r="X873" s="38">
        <f t="shared" si="83"/>
        <v>143.5</v>
      </c>
    </row>
    <row r="874" spans="1:24" ht="12.75">
      <c r="A874" s="4">
        <v>143.6</v>
      </c>
      <c r="B874" s="8">
        <f t="shared" si="79"/>
        <v>26.034709328659083</v>
      </c>
      <c r="C874" s="13">
        <f t="shared" si="78"/>
        <v>1.9071345537521118</v>
      </c>
      <c r="D874" s="10">
        <f t="shared" si="80"/>
        <v>0.6640440646769192</v>
      </c>
      <c r="E874" s="19"/>
      <c r="V874" s="14">
        <f t="shared" si="81"/>
        <v>0.4409545198326445</v>
      </c>
      <c r="W874" s="37">
        <f t="shared" si="82"/>
        <v>-1.9071345537521118</v>
      </c>
      <c r="X874" s="38">
        <f t="shared" si="83"/>
        <v>143.6</v>
      </c>
    </row>
    <row r="875" spans="1:24" ht="12.75">
      <c r="A875" s="4">
        <v>143.7</v>
      </c>
      <c r="B875" s="8">
        <f t="shared" si="79"/>
        <v>26.04311748507237</v>
      </c>
      <c r="C875" s="13">
        <f t="shared" si="78"/>
        <v>1.915542710165397</v>
      </c>
      <c r="D875" s="10">
        <f t="shared" si="80"/>
        <v>0.6665075539893518</v>
      </c>
      <c r="E875" s="19"/>
      <c r="V875" s="14">
        <f t="shared" si="81"/>
        <v>0.4442323195248687</v>
      </c>
      <c r="W875" s="37">
        <f t="shared" si="82"/>
        <v>-1.915542710165397</v>
      </c>
      <c r="X875" s="38">
        <f t="shared" si="83"/>
        <v>143.7</v>
      </c>
    </row>
    <row r="876" spans="1:24" ht="12.75">
      <c r="A876" s="4">
        <v>143.8</v>
      </c>
      <c r="B876" s="8">
        <f t="shared" si="79"/>
        <v>26.051533949724295</v>
      </c>
      <c r="C876" s="13">
        <f t="shared" si="78"/>
        <v>1.9239591748173233</v>
      </c>
      <c r="D876" s="10">
        <f t="shared" si="80"/>
        <v>0.6689705058474699</v>
      </c>
      <c r="E876" s="19"/>
      <c r="V876" s="14">
        <f t="shared" si="81"/>
        <v>0.4475215376938197</v>
      </c>
      <c r="W876" s="37">
        <f t="shared" si="82"/>
        <v>-1.9239591748173233</v>
      </c>
      <c r="X876" s="38">
        <f t="shared" si="83"/>
        <v>143.8</v>
      </c>
    </row>
    <row r="877" spans="1:24" ht="12.75">
      <c r="A877" s="4">
        <v>143.9</v>
      </c>
      <c r="B877" s="8">
        <f t="shared" si="79"/>
        <v>26.059958708521293</v>
      </c>
      <c r="C877" s="13">
        <f t="shared" si="78"/>
        <v>1.9323839336143216</v>
      </c>
      <c r="D877" s="10">
        <f t="shared" si="80"/>
        <v>0.6714329164747468</v>
      </c>
      <c r="E877" s="19"/>
      <c r="V877" s="14">
        <f t="shared" si="81"/>
        <v>0.4508221613257843</v>
      </c>
      <c r="W877" s="37">
        <f t="shared" si="82"/>
        <v>-1.9323839336143216</v>
      </c>
      <c r="X877" s="38">
        <f t="shared" si="83"/>
        <v>143.9</v>
      </c>
    </row>
    <row r="878" spans="1:24" ht="12.75">
      <c r="A878" s="4">
        <v>144</v>
      </c>
      <c r="B878" s="8">
        <f t="shared" si="79"/>
        <v>26.068391747413177</v>
      </c>
      <c r="C878" s="13">
        <f t="shared" si="78"/>
        <v>1.9408169725062052</v>
      </c>
      <c r="D878" s="10">
        <f t="shared" si="80"/>
        <v>0.6738947821202101</v>
      </c>
      <c r="E878" s="19"/>
      <c r="V878" s="14">
        <f t="shared" si="81"/>
        <v>0.4541341773688455</v>
      </c>
      <c r="W878" s="37">
        <f t="shared" si="82"/>
        <v>-1.9408169725062052</v>
      </c>
      <c r="X878" s="38">
        <f t="shared" si="83"/>
        <v>144</v>
      </c>
    </row>
    <row r="879" spans="1:24" ht="12.75">
      <c r="A879" s="4">
        <v>144.1</v>
      </c>
      <c r="B879" s="8">
        <f t="shared" si="79"/>
        <v>26.076833052393052</v>
      </c>
      <c r="C879" s="13">
        <f t="shared" si="78"/>
        <v>1.9492582774860807</v>
      </c>
      <c r="D879" s="10">
        <f t="shared" si="80"/>
        <v>0.6763560990583208</v>
      </c>
      <c r="E879" s="19"/>
      <c r="V879" s="14">
        <f t="shared" si="81"/>
        <v>0.4574575727333891</v>
      </c>
      <c r="W879" s="37">
        <f t="shared" si="82"/>
        <v>-1.9492582774860807</v>
      </c>
      <c r="X879" s="38">
        <f t="shared" si="83"/>
        <v>144.1</v>
      </c>
    </row>
    <row r="880" spans="1:24" ht="12.75">
      <c r="A880" s="4">
        <v>144.2</v>
      </c>
      <c r="B880" s="8">
        <f t="shared" si="79"/>
        <v>26.0852826094971</v>
      </c>
      <c r="C880" s="13">
        <f t="shared" si="78"/>
        <v>1.9577078345901278</v>
      </c>
      <c r="D880" s="10">
        <f t="shared" si="80"/>
        <v>0.6788168635888099</v>
      </c>
      <c r="E880" s="19"/>
      <c r="V880" s="14">
        <f t="shared" si="81"/>
        <v>0.4607923342925489</v>
      </c>
      <c r="W880" s="37">
        <f t="shared" si="82"/>
        <v>-1.9577078345901278</v>
      </c>
      <c r="X880" s="38">
        <f t="shared" si="83"/>
        <v>144.2</v>
      </c>
    </row>
    <row r="881" spans="1:24" ht="12.75">
      <c r="A881" s="4">
        <v>144.3</v>
      </c>
      <c r="B881" s="8">
        <f t="shared" si="79"/>
        <v>26.093740404804443</v>
      </c>
      <c r="C881" s="13">
        <f t="shared" si="78"/>
        <v>1.9661656298974712</v>
      </c>
      <c r="D881" s="10">
        <f t="shared" si="80"/>
        <v>0.6812770720365459</v>
      </c>
      <c r="E881" s="19"/>
      <c r="V881" s="14">
        <f t="shared" si="81"/>
        <v>0.4641384488826889</v>
      </c>
      <c r="W881" s="37">
        <f t="shared" si="82"/>
        <v>-1.9661656298974712</v>
      </c>
      <c r="X881" s="38">
        <f t="shared" si="83"/>
        <v>144.3</v>
      </c>
    </row>
    <row r="882" spans="1:24" ht="12.75">
      <c r="A882" s="4">
        <v>144.4</v>
      </c>
      <c r="B882" s="8">
        <f t="shared" si="79"/>
        <v>26.102206424437043</v>
      </c>
      <c r="C882" s="13">
        <f t="shared" si="78"/>
        <v>1.974631649530071</v>
      </c>
      <c r="D882" s="10">
        <f t="shared" si="80"/>
        <v>0.6837367207514096</v>
      </c>
      <c r="E882" s="19"/>
      <c r="V882" s="14">
        <f t="shared" si="81"/>
        <v>0.467495903303891</v>
      </c>
      <c r="W882" s="37">
        <f t="shared" si="82"/>
        <v>-1.974631649530071</v>
      </c>
      <c r="X882" s="38">
        <f t="shared" si="83"/>
        <v>144.4</v>
      </c>
    </row>
    <row r="883" spans="1:24" ht="12.75">
      <c r="A883" s="4">
        <v>144.5</v>
      </c>
      <c r="B883" s="8">
        <f t="shared" si="79"/>
        <v>26.110680654559474</v>
      </c>
      <c r="C883" s="13">
        <f t="shared" si="78"/>
        <v>1.983105879652502</v>
      </c>
      <c r="D883" s="10">
        <f t="shared" si="80"/>
        <v>0.6861958061081321</v>
      </c>
      <c r="E883" s="19"/>
      <c r="V883" s="14">
        <f t="shared" si="81"/>
        <v>0.47086468432038925</v>
      </c>
      <c r="W883" s="37">
        <f t="shared" si="82"/>
        <v>-1.983105879652502</v>
      </c>
      <c r="X883" s="38">
        <f t="shared" si="83"/>
        <v>144.5</v>
      </c>
    </row>
    <row r="884" spans="1:24" ht="12.75">
      <c r="A884" s="4">
        <v>144.6</v>
      </c>
      <c r="B884" s="8">
        <f t="shared" si="79"/>
        <v>26.11916308137887</v>
      </c>
      <c r="C884" s="13">
        <f t="shared" si="78"/>
        <v>1.9915883064718969</v>
      </c>
      <c r="D884" s="10">
        <f t="shared" si="80"/>
        <v>0.6886543245061885</v>
      </c>
      <c r="E884" s="19"/>
      <c r="V884" s="14">
        <f t="shared" si="81"/>
        <v>0.47424477866107473</v>
      </c>
      <c r="W884" s="37">
        <f t="shared" si="82"/>
        <v>-1.9915883064718969</v>
      </c>
      <c r="X884" s="38">
        <f t="shared" si="83"/>
        <v>144.6</v>
      </c>
    </row>
    <row r="885" spans="1:24" ht="12.75">
      <c r="A885" s="4">
        <v>144.7</v>
      </c>
      <c r="B885" s="8">
        <f t="shared" si="79"/>
        <v>26.127653691144687</v>
      </c>
      <c r="C885" s="13">
        <f t="shared" si="78"/>
        <v>2.0000789162377153</v>
      </c>
      <c r="D885" s="10">
        <f t="shared" si="80"/>
        <v>0.6911122723696321</v>
      </c>
      <c r="E885" s="19"/>
      <c r="V885" s="14">
        <f t="shared" si="81"/>
        <v>0.47763617301991657</v>
      </c>
      <c r="W885" s="37">
        <f t="shared" si="82"/>
        <v>-2.0000789162377153</v>
      </c>
      <c r="X885" s="38">
        <f t="shared" si="83"/>
        <v>144.7</v>
      </c>
    </row>
    <row r="886" spans="1:24" ht="12.75">
      <c r="A886" s="4">
        <v>144.8</v>
      </c>
      <c r="B886" s="8">
        <f t="shared" si="79"/>
        <v>26.13615247014865</v>
      </c>
      <c r="C886" s="13">
        <f t="shared" si="78"/>
        <v>2.00857769524168</v>
      </c>
      <c r="D886" s="10">
        <f t="shared" si="80"/>
        <v>0.693569646146989</v>
      </c>
      <c r="E886" s="19"/>
      <c r="V886" s="14">
        <f t="shared" si="81"/>
        <v>0.4810388540564596</v>
      </c>
      <c r="W886" s="37">
        <f t="shared" si="82"/>
        <v>-2.00857769524168</v>
      </c>
      <c r="X886" s="38">
        <f t="shared" si="83"/>
        <v>144.8</v>
      </c>
    </row>
    <row r="887" spans="1:24" ht="12.75">
      <c r="A887" s="4">
        <v>144.9</v>
      </c>
      <c r="B887" s="8">
        <f t="shared" si="79"/>
        <v>26.144659404724514</v>
      </c>
      <c r="C887" s="13">
        <f t="shared" si="78"/>
        <v>2.0170846298175427</v>
      </c>
      <c r="D887" s="10">
        <f t="shared" si="80"/>
        <v>0.6960264423110913</v>
      </c>
      <c r="E887" s="19"/>
      <c r="V887" s="14">
        <f t="shared" si="81"/>
        <v>0.48445280839623495</v>
      </c>
      <c r="W887" s="37">
        <f t="shared" si="82"/>
        <v>-2.0170846298175427</v>
      </c>
      <c r="X887" s="38">
        <f t="shared" si="83"/>
        <v>144.9</v>
      </c>
    </row>
    <row r="888" spans="1:24" ht="12.75">
      <c r="A888" s="4">
        <v>145</v>
      </c>
      <c r="B888" s="8">
        <f t="shared" si="79"/>
        <v>26.153174481247973</v>
      </c>
      <c r="C888" s="13">
        <f t="shared" si="78"/>
        <v>2.0255997063410014</v>
      </c>
      <c r="D888" s="10">
        <f t="shared" si="80"/>
        <v>0.698482657358966</v>
      </c>
      <c r="E888" s="19"/>
      <c r="V888" s="14">
        <f t="shared" si="81"/>
        <v>0.4878780226312427</v>
      </c>
      <c r="W888" s="37">
        <f t="shared" si="82"/>
        <v>-2.0255997063410014</v>
      </c>
      <c r="X888" s="38">
        <f t="shared" si="83"/>
        <v>145</v>
      </c>
    </row>
    <row r="889" spans="1:24" ht="12.75">
      <c r="A889" s="4">
        <v>145.1</v>
      </c>
      <c r="B889" s="8">
        <f t="shared" si="79"/>
        <v>26.161697686136545</v>
      </c>
      <c r="C889" s="13">
        <f t="shared" si="78"/>
        <v>2.0341229112295736</v>
      </c>
      <c r="D889" s="10">
        <f t="shared" si="80"/>
        <v>0.700938287811707</v>
      </c>
      <c r="E889" s="19"/>
      <c r="V889" s="14">
        <f t="shared" si="81"/>
        <v>0.49131448332040734</v>
      </c>
      <c r="W889" s="37">
        <f t="shared" si="82"/>
        <v>-2.0341229112295736</v>
      </c>
      <c r="X889" s="38">
        <f t="shared" si="83"/>
        <v>145.1</v>
      </c>
    </row>
    <row r="890" spans="1:24" ht="12.75">
      <c r="A890" s="4">
        <v>145.2</v>
      </c>
      <c r="B890" s="8">
        <f t="shared" si="79"/>
        <v>26.170229005849347</v>
      </c>
      <c r="C890" s="13">
        <f t="shared" si="78"/>
        <v>2.042654230942375</v>
      </c>
      <c r="D890" s="10">
        <f t="shared" si="80"/>
        <v>0.7033933302143166</v>
      </c>
      <c r="E890" s="19"/>
      <c r="V890" s="14">
        <f t="shared" si="81"/>
        <v>0.49476217698998665</v>
      </c>
      <c r="W890" s="37">
        <f t="shared" si="82"/>
        <v>-2.042654230942375</v>
      </c>
      <c r="X890" s="38">
        <f t="shared" si="83"/>
        <v>145.2</v>
      </c>
    </row>
    <row r="891" spans="1:24" ht="12.75">
      <c r="A891" s="4">
        <v>145.3</v>
      </c>
      <c r="B891" s="8">
        <f t="shared" si="79"/>
        <v>26.178768426887018</v>
      </c>
      <c r="C891" s="13">
        <f t="shared" si="78"/>
        <v>2.0511936519800464</v>
      </c>
      <c r="D891" s="10">
        <f t="shared" si="80"/>
        <v>0.7058477811355974</v>
      </c>
      <c r="E891" s="19"/>
      <c r="V891" s="14">
        <f t="shared" si="81"/>
        <v>0.49822109013404625</v>
      </c>
      <c r="W891" s="37">
        <f t="shared" si="82"/>
        <v>-2.0511936519800464</v>
      </c>
      <c r="X891" s="38">
        <f t="shared" si="83"/>
        <v>145.3</v>
      </c>
    </row>
    <row r="892" spans="1:24" ht="12.75">
      <c r="A892" s="4">
        <v>145.4</v>
      </c>
      <c r="B892" s="8">
        <f t="shared" si="79"/>
        <v>26.18731593579156</v>
      </c>
      <c r="C892" s="13">
        <f t="shared" si="78"/>
        <v>2.059741160884588</v>
      </c>
      <c r="D892" s="10">
        <f t="shared" si="80"/>
        <v>0.7083016371680151</v>
      </c>
      <c r="E892" s="19"/>
      <c r="V892" s="14">
        <f t="shared" si="81"/>
        <v>0.5016912092148905</v>
      </c>
      <c r="W892" s="37">
        <f t="shared" si="82"/>
        <v>-2.059741160884588</v>
      </c>
      <c r="X892" s="38">
        <f t="shared" si="83"/>
        <v>145.4</v>
      </c>
    </row>
    <row r="893" spans="1:24" ht="12.75">
      <c r="A893" s="4">
        <v>145.5</v>
      </c>
      <c r="B893" s="8">
        <f t="shared" si="79"/>
        <v>26.195871519146213</v>
      </c>
      <c r="C893" s="13">
        <f t="shared" si="78"/>
        <v>2.068296744239241</v>
      </c>
      <c r="D893" s="10">
        <f t="shared" si="80"/>
        <v>0.7107548949275743</v>
      </c>
      <c r="E893" s="19"/>
      <c r="V893" s="14">
        <f t="shared" si="81"/>
        <v>0.5051725206635072</v>
      </c>
      <c r="W893" s="37">
        <f t="shared" si="82"/>
        <v>-2.068296744239241</v>
      </c>
      <c r="X893" s="38">
        <f t="shared" si="83"/>
        <v>145.5</v>
      </c>
    </row>
    <row r="894" spans="1:24" ht="12.75">
      <c r="A894" s="4">
        <v>145.6</v>
      </c>
      <c r="B894" s="8">
        <f t="shared" si="79"/>
        <v>26.204435163575255</v>
      </c>
      <c r="C894" s="13">
        <f t="shared" si="78"/>
        <v>2.0768603886682833</v>
      </c>
      <c r="D894" s="10">
        <f t="shared" si="80"/>
        <v>0.7132075510536687</v>
      </c>
      <c r="E894" s="19"/>
      <c r="V894" s="14">
        <f t="shared" si="81"/>
        <v>0.5086650108799715</v>
      </c>
      <c r="W894" s="37">
        <f t="shared" si="82"/>
        <v>-2.0768603886682833</v>
      </c>
      <c r="X894" s="38">
        <f t="shared" si="83"/>
        <v>145.6</v>
      </c>
    </row>
    <row r="895" spans="1:24" ht="12.75">
      <c r="A895" s="4">
        <v>145.7</v>
      </c>
      <c r="B895" s="8">
        <f t="shared" si="79"/>
        <v>26.21300685574395</v>
      </c>
      <c r="C895" s="13">
        <f t="shared" si="78"/>
        <v>2.085432080836977</v>
      </c>
      <c r="D895" s="10">
        <f t="shared" si="80"/>
        <v>0.7156596022089833</v>
      </c>
      <c r="E895" s="19"/>
      <c r="V895" s="14">
        <f t="shared" si="81"/>
        <v>0.5121686662339202</v>
      </c>
      <c r="W895" s="37">
        <f t="shared" si="82"/>
        <v>-2.085432080836977</v>
      </c>
      <c r="X895" s="38">
        <f t="shared" si="83"/>
        <v>145.7</v>
      </c>
    </row>
    <row r="896" spans="1:24" ht="12.75">
      <c r="A896" s="4">
        <v>145.8</v>
      </c>
      <c r="B896" s="8">
        <f t="shared" si="79"/>
        <v>26.221586582358313</v>
      </c>
      <c r="C896" s="13">
        <f t="shared" si="78"/>
        <v>2.0940118074513414</v>
      </c>
      <c r="D896" s="10">
        <f t="shared" si="80"/>
        <v>0.7181110450793351</v>
      </c>
      <c r="E896" s="19"/>
      <c r="V896" s="14">
        <f t="shared" si="81"/>
        <v>0.5156834730649349</v>
      </c>
      <c r="W896" s="37">
        <f t="shared" si="82"/>
        <v>-2.0940118074513414</v>
      </c>
      <c r="X896" s="38">
        <f t="shared" si="83"/>
        <v>145.8</v>
      </c>
    </row>
    <row r="897" spans="1:24" ht="12.75">
      <c r="A897" s="4">
        <v>145.9</v>
      </c>
      <c r="B897" s="8">
        <f t="shared" si="79"/>
        <v>26.230174330165063</v>
      </c>
      <c r="C897" s="13">
        <f t="shared" si="78"/>
        <v>2.1025995552580916</v>
      </c>
      <c r="D897" s="10">
        <f t="shared" si="80"/>
        <v>0.7205618763735749</v>
      </c>
      <c r="E897" s="19"/>
      <c r="V897" s="14">
        <f t="shared" si="81"/>
        <v>0.5192094176830071</v>
      </c>
      <c r="W897" s="37">
        <f t="shared" si="82"/>
        <v>-2.1025995552580916</v>
      </c>
      <c r="X897" s="38">
        <f t="shared" si="83"/>
        <v>145.9</v>
      </c>
    </row>
    <row r="898" spans="1:24" ht="12.75">
      <c r="A898" s="4">
        <v>146.049999999999</v>
      </c>
      <c r="B898" s="8">
        <f t="shared" si="79"/>
        <v>26.24307096271893</v>
      </c>
      <c r="C898" s="13">
        <f t="shared" si="78"/>
        <v>2.11549618781196</v>
      </c>
      <c r="D898" s="10">
        <f t="shared" si="80"/>
        <v>0.7242369694666123</v>
      </c>
      <c r="E898" s="19"/>
      <c r="V898" s="14">
        <f t="shared" si="81"/>
        <v>0.5245191879421828</v>
      </c>
      <c r="W898" s="37">
        <f t="shared" si="82"/>
        <v>-2.11549618781196</v>
      </c>
      <c r="X898" s="38">
        <f t="shared" si="83"/>
        <v>146.049999999999</v>
      </c>
    </row>
  </sheetData>
  <mergeCells count="1">
    <mergeCell ref="O52:P52"/>
  </mergeCells>
  <printOptions horizontalCentered="1" verticalCentered="1"/>
  <pageMargins left="0.75" right="0.75" top="0.75" bottom="0.5" header="0.5" footer="0.5"/>
  <pageSetup fitToHeight="1" fitToWidth="1" horizontalDpi="600" verticalDpi="600" orientation="landscape" scale="66" r:id="rId11"/>
  <headerFooter alignWithMargins="0">
    <oddHeader>&amp;C&amp;"Arial,Bold"&amp;16Minimize RMS Distortion (Lofgren "B" Alignment)</oddHeader>
  </headerFooter>
  <drawing r:id="rId10"/>
  <legacyDrawing r:id="rId9"/>
  <oleObjects>
    <oleObject progId="Equation.3" shapeId="2792395" r:id="rId1"/>
    <oleObject progId="Equation.3" shapeId="2794789" r:id="rId2"/>
    <oleObject progId="Equation.3" shapeId="2797189" r:id="rId3"/>
    <oleObject progId="Equation.3" shapeId="2819826" r:id="rId4"/>
    <oleObject progId="Equation.3" shapeId="2851861" r:id="rId5"/>
    <oleObject progId="Equation.3" shapeId="2861637" r:id="rId6"/>
    <oleObject progId="Equation.3" shapeId="2875644" r:id="rId7"/>
    <oleObject progId="Equation.3" shapeId="288113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Enjoy the Music.com Cartridge Alignment Protractor</dc:title>
  <dc:subject>Enjoy the Music.com Cartridge Alignment Protractor</dc:subject>
  <dc:creator>John C. Elison</dc:creator>
  <cp:keywords>Enjoy the Music.com Cartridge Alignment Protractor</cp:keywords>
  <dc:description/>
  <cp:lastModifiedBy>John C. Elison</cp:lastModifiedBy>
  <cp:lastPrinted>2001-01-11T16:49:55Z</cp:lastPrinted>
  <dcterms:created xsi:type="dcterms:W3CDTF">2000-12-12T04:07:26Z</dcterms:created>
  <dcterms:modified xsi:type="dcterms:W3CDTF">2009-01-28T15:42:20Z</dcterms:modified>
  <cp:category/>
  <cp:version/>
  <cp:contentType/>
  <cp:contentStatus/>
</cp:coreProperties>
</file>